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61" yWindow="380" windowWidth="24969" windowHeight="10841"/>
  </bookViews>
  <sheets>
    <sheet name="SMK" sheetId="1" r:id="rId1"/>
  </sheets>
  <calcPr calcId="125725"/>
</workbook>
</file>

<file path=xl/calcChain.xml><?xml version="1.0" encoding="utf-8"?>
<calcChain xmlns="http://schemas.openxmlformats.org/spreadsheetml/2006/main">
  <c r="H24" i="1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C25"/>
  <c r="I25"/>
  <c r="E25"/>
  <c r="F25"/>
</calcChain>
</file>

<file path=xl/sharedStrings.xml><?xml version="1.0" encoding="utf-8"?>
<sst xmlns="http://schemas.openxmlformats.org/spreadsheetml/2006/main" count="30" uniqueCount="30">
  <si>
    <t>Symbol</t>
  </si>
  <si>
    <t>Exposure</t>
  </si>
  <si>
    <t>Weight</t>
  </si>
  <si>
    <t>Sharpe Ratio</t>
  </si>
  <si>
    <t>Weight Adjusted Sharpe Ratio</t>
  </si>
  <si>
    <t>Contribution To Sharpe Ratio</t>
  </si>
  <si>
    <t>ARGO</t>
  </si>
  <si>
    <t>BIG</t>
  </si>
  <si>
    <t>CTAS</t>
  </si>
  <si>
    <t>ENSG</t>
  </si>
  <si>
    <t>FL</t>
  </si>
  <si>
    <t>GILD</t>
  </si>
  <si>
    <t>GTY</t>
  </si>
  <si>
    <t>HA</t>
  </si>
  <si>
    <t>HLX</t>
  </si>
  <si>
    <t>HURN</t>
  </si>
  <si>
    <t>JFNNX</t>
  </si>
  <si>
    <t>JHG</t>
  </si>
  <si>
    <t>LRCX</t>
  </si>
  <si>
    <t>MANT</t>
  </si>
  <si>
    <t>NWN</t>
  </si>
  <si>
    <t>OSB</t>
  </si>
  <si>
    <t>PETS</t>
  </si>
  <si>
    <t>SPKE</t>
  </si>
  <si>
    <t>SPY</t>
  </si>
  <si>
    <t>TX</t>
  </si>
  <si>
    <t>VDE</t>
  </si>
  <si>
    <t>VRSN</t>
  </si>
  <si>
    <t>XLP</t>
  </si>
  <si>
    <t>Total Sharpe Ratio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</si>
</sst>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/>
    <xf numFmtId="10" fontId="0" fillId="0" borderId="0" xfId="0" applyNumberFormat="1"/>
    <xf numFmtId="43" fontId="0" fillId="0" borderId="0" xfId="1" applyFont="1"/>
    <xf numFmtId="164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SMK!$H$2:$H$24</c:f>
              <c:strCache>
                <c:ptCount val="23"/>
                <c:pt idx="0">
                  <c:v>JFNNX 39.42%/36.7% sR=-0.3662</c:v>
                </c:pt>
                <c:pt idx="1">
                  <c:v>VDE 12.81%/18.12% sR=-0.5564</c:v>
                </c:pt>
                <c:pt idx="2">
                  <c:v>TX 6.6%/8.88% sR=-0.529</c:v>
                </c:pt>
                <c:pt idx="3">
                  <c:v>SPY 9.91%/8.33% sR=-0.3306</c:v>
                </c:pt>
                <c:pt idx="4">
                  <c:v>GILD 5.12%/6.6% sR=-0.5069</c:v>
                </c:pt>
                <c:pt idx="5">
                  <c:v>PETS 1.44%/4.27% sR=-1.17</c:v>
                </c:pt>
                <c:pt idx="6">
                  <c:v>FL 5.24%/4% sR=-0.3002</c:v>
                </c:pt>
                <c:pt idx="7">
                  <c:v>BIG 3.56%/3.72% sR=-0.4103</c:v>
                </c:pt>
                <c:pt idx="8">
                  <c:v>HA 3.06%/3.65% sR=-0.4683</c:v>
                </c:pt>
                <c:pt idx="9">
                  <c:v>XLP 3.23%/1.72% sR=-0.2097</c:v>
                </c:pt>
                <c:pt idx="10">
                  <c:v>JHG 1.22%/1.62% sR=-0.5191</c:v>
                </c:pt>
                <c:pt idx="11">
                  <c:v>OSB 1.44%/1.36% sR=-0.3701</c:v>
                </c:pt>
                <c:pt idx="12">
                  <c:v>ARGO 0.53%/0.31% sR=-0.2265</c:v>
                </c:pt>
                <c:pt idx="13">
                  <c:v>NWN 0.53%/0.25% sR=-0.1846</c:v>
                </c:pt>
                <c:pt idx="14">
                  <c:v>MANT 0.53%/0.24% sR=-0.1798</c:v>
                </c:pt>
                <c:pt idx="15">
                  <c:v>HLX 0.52%/0.23% sR=-0.1753</c:v>
                </c:pt>
                <c:pt idx="16">
                  <c:v>GTY 0.44%/0.2% sR=-0.174</c:v>
                </c:pt>
                <c:pt idx="17">
                  <c:v>SPKE 1.03%/0.06% sR=-0.0231</c:v>
                </c:pt>
                <c:pt idx="18">
                  <c:v>CTAS 0.39%/0.02% sR=-0.0163</c:v>
                </c:pt>
                <c:pt idx="19">
                  <c:v>HURN 0.53%/-0.02% sR=0.0167</c:v>
                </c:pt>
                <c:pt idx="20">
                  <c:v>VRSN 0.43%/-0.04% sR=0.0399</c:v>
                </c:pt>
                <c:pt idx="21">
                  <c:v>ENSG 0.53%/-0.06% sR=0.0442</c:v>
                </c:pt>
                <c:pt idx="22">
                  <c:v>LRCX 1.47%/-0.14% sR=0.0368</c:v>
                </c:pt>
              </c:strCache>
            </c:strRef>
          </c:cat>
          <c:val>
            <c:numRef>
              <c:f>SMK!$I$2:$I$24</c:f>
              <c:numCache>
                <c:formatCode>0.00%</c:formatCode>
                <c:ptCount val="23"/>
                <c:pt idx="0">
                  <c:v>0.36699999999999999</c:v>
                </c:pt>
                <c:pt idx="1">
                  <c:v>0.1812</c:v>
                </c:pt>
                <c:pt idx="2">
                  <c:v>8.8800000000000004E-2</c:v>
                </c:pt>
                <c:pt idx="3">
                  <c:v>8.3299999999999999E-2</c:v>
                </c:pt>
                <c:pt idx="4">
                  <c:v>6.6000000000000003E-2</c:v>
                </c:pt>
                <c:pt idx="5">
                  <c:v>4.2700000000000002E-2</c:v>
                </c:pt>
                <c:pt idx="6">
                  <c:v>0.04</c:v>
                </c:pt>
                <c:pt idx="7">
                  <c:v>3.7199999999999997E-2</c:v>
                </c:pt>
                <c:pt idx="8">
                  <c:v>3.6499999999999998E-2</c:v>
                </c:pt>
                <c:pt idx="9">
                  <c:v>1.72E-2</c:v>
                </c:pt>
                <c:pt idx="10">
                  <c:v>1.6199999999999999E-2</c:v>
                </c:pt>
                <c:pt idx="11">
                  <c:v>1.3599999999999999E-2</c:v>
                </c:pt>
                <c:pt idx="12">
                  <c:v>3.0999999999999999E-3</c:v>
                </c:pt>
                <c:pt idx="13">
                  <c:v>2.5000000000000001E-3</c:v>
                </c:pt>
                <c:pt idx="14">
                  <c:v>2.3999999999999998E-3</c:v>
                </c:pt>
                <c:pt idx="15">
                  <c:v>2.3E-3</c:v>
                </c:pt>
                <c:pt idx="16">
                  <c:v>2E-3</c:v>
                </c:pt>
                <c:pt idx="17">
                  <c:v>5.9999999999999995E-4</c:v>
                </c:pt>
                <c:pt idx="18">
                  <c:v>2.0000000000000001E-4</c:v>
                </c:pt>
                <c:pt idx="19">
                  <c:v>-2.0000000000000001E-4</c:v>
                </c:pt>
                <c:pt idx="20">
                  <c:v>-4.0000000000000002E-4</c:v>
                </c:pt>
                <c:pt idx="21">
                  <c:v>-5.9999999999999995E-4</c:v>
                </c:pt>
                <c:pt idx="22">
                  <c:v>-1.4E-3</c:v>
                </c:pt>
              </c:numCache>
            </c:numRef>
          </c:val>
        </c:ser>
        <c:axId val="104711296"/>
        <c:axId val="104712832"/>
      </c:barChart>
      <c:catAx>
        <c:axId val="104711296"/>
        <c:scaling>
          <c:orientation val="minMax"/>
        </c:scaling>
        <c:axPos val="b"/>
        <c:tickLblPos val="nextTo"/>
        <c:crossAx val="104712832"/>
        <c:crosses val="autoZero"/>
        <c:auto val="1"/>
        <c:lblAlgn val="ctr"/>
        <c:lblOffset val="100"/>
      </c:catAx>
      <c:valAx>
        <c:axId val="104712832"/>
        <c:scaling>
          <c:orientation val="minMax"/>
        </c:scaling>
        <c:axPos val="l"/>
        <c:majorGridlines/>
        <c:numFmt formatCode="0.00%" sourceLinked="1"/>
        <c:tickLblPos val="nextTo"/>
        <c:crossAx val="10471129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SMK!$H$2:$H$12</c:f>
              <c:strCache>
                <c:ptCount val="11"/>
                <c:pt idx="0">
                  <c:v>JFNNX 39.42%/36.7% sR=-0.3662</c:v>
                </c:pt>
                <c:pt idx="1">
                  <c:v>VDE 12.81%/18.12% sR=-0.5564</c:v>
                </c:pt>
                <c:pt idx="2">
                  <c:v>TX 6.6%/8.88% sR=-0.529</c:v>
                </c:pt>
                <c:pt idx="3">
                  <c:v>SPY 9.91%/8.33% sR=-0.3306</c:v>
                </c:pt>
                <c:pt idx="4">
                  <c:v>GILD 5.12%/6.6% sR=-0.5069</c:v>
                </c:pt>
                <c:pt idx="5">
                  <c:v>PETS 1.44%/4.27% sR=-1.17</c:v>
                </c:pt>
                <c:pt idx="6">
                  <c:v>FL 5.24%/4% sR=-0.3002</c:v>
                </c:pt>
                <c:pt idx="7">
                  <c:v>BIG 3.56%/3.72% sR=-0.4103</c:v>
                </c:pt>
                <c:pt idx="8">
                  <c:v>HA 3.06%/3.65% sR=-0.4683</c:v>
                </c:pt>
                <c:pt idx="9">
                  <c:v>XLP 3.23%/1.72% sR=-0.2097</c:v>
                </c:pt>
                <c:pt idx="10">
                  <c:v>JHG 1.22%/1.62% sR=-0.5191</c:v>
                </c:pt>
              </c:strCache>
            </c:strRef>
          </c:cat>
          <c:val>
            <c:numRef>
              <c:f>SMK!$I$2:$I$12</c:f>
              <c:numCache>
                <c:formatCode>0.00%</c:formatCode>
                <c:ptCount val="11"/>
                <c:pt idx="0">
                  <c:v>0.36699999999999999</c:v>
                </c:pt>
                <c:pt idx="1">
                  <c:v>0.1812</c:v>
                </c:pt>
                <c:pt idx="2">
                  <c:v>8.8800000000000004E-2</c:v>
                </c:pt>
                <c:pt idx="3">
                  <c:v>8.3299999999999999E-2</c:v>
                </c:pt>
                <c:pt idx="4">
                  <c:v>6.6000000000000003E-2</c:v>
                </c:pt>
                <c:pt idx="5">
                  <c:v>4.2700000000000002E-2</c:v>
                </c:pt>
                <c:pt idx="6">
                  <c:v>0.04</c:v>
                </c:pt>
                <c:pt idx="7">
                  <c:v>3.7199999999999997E-2</c:v>
                </c:pt>
                <c:pt idx="8">
                  <c:v>3.6499999999999998E-2</c:v>
                </c:pt>
                <c:pt idx="9">
                  <c:v>1.72E-2</c:v>
                </c:pt>
                <c:pt idx="10">
                  <c:v>1.6199999999999999E-2</c:v>
                </c:pt>
              </c:numCache>
            </c:numRef>
          </c:val>
        </c:ser>
        <c:axId val="105303424"/>
        <c:axId val="105305600"/>
      </c:barChart>
      <c:catAx>
        <c:axId val="105303424"/>
        <c:scaling>
          <c:orientation val="minMax"/>
        </c:scaling>
        <c:axPos val="b"/>
        <c:tickLblPos val="nextTo"/>
        <c:crossAx val="105305600"/>
        <c:crosses val="autoZero"/>
        <c:auto val="1"/>
        <c:lblAlgn val="ctr"/>
        <c:lblOffset val="100"/>
      </c:catAx>
      <c:valAx>
        <c:axId val="105305600"/>
        <c:scaling>
          <c:orientation val="minMax"/>
        </c:scaling>
        <c:axPos val="l"/>
        <c:majorGridlines/>
        <c:numFmt formatCode="0.00%" sourceLinked="1"/>
        <c:tickLblPos val="nextTo"/>
        <c:crossAx val="1053034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SMK!$H$13:$H$24</c:f>
              <c:strCache>
                <c:ptCount val="12"/>
                <c:pt idx="0">
                  <c:v>OSB 1.44%/1.36% sR=-0.3701</c:v>
                </c:pt>
                <c:pt idx="1">
                  <c:v>ARGO 0.53%/0.31% sR=-0.2265</c:v>
                </c:pt>
                <c:pt idx="2">
                  <c:v>NWN 0.53%/0.25% sR=-0.1846</c:v>
                </c:pt>
                <c:pt idx="3">
                  <c:v>MANT 0.53%/0.24% sR=-0.1798</c:v>
                </c:pt>
                <c:pt idx="4">
                  <c:v>HLX 0.52%/0.23% sR=-0.1753</c:v>
                </c:pt>
                <c:pt idx="5">
                  <c:v>GTY 0.44%/0.2% sR=-0.174</c:v>
                </c:pt>
                <c:pt idx="6">
                  <c:v>SPKE 1.03%/0.06% sR=-0.0231</c:v>
                </c:pt>
                <c:pt idx="7">
                  <c:v>CTAS 0.39%/0.02% sR=-0.0163</c:v>
                </c:pt>
                <c:pt idx="8">
                  <c:v>HURN 0.53%/-0.02% sR=0.0167</c:v>
                </c:pt>
                <c:pt idx="9">
                  <c:v>VRSN 0.43%/-0.04% sR=0.0399</c:v>
                </c:pt>
                <c:pt idx="10">
                  <c:v>ENSG 0.53%/-0.06% sR=0.0442</c:v>
                </c:pt>
                <c:pt idx="11">
                  <c:v>LRCX 1.47%/-0.14% sR=0.0368</c:v>
                </c:pt>
              </c:strCache>
            </c:strRef>
          </c:cat>
          <c:val>
            <c:numRef>
              <c:f>SMK!$I$13:$I$24</c:f>
              <c:numCache>
                <c:formatCode>0.00%</c:formatCode>
                <c:ptCount val="12"/>
                <c:pt idx="0">
                  <c:v>1.3599999999999999E-2</c:v>
                </c:pt>
                <c:pt idx="1">
                  <c:v>3.0999999999999999E-3</c:v>
                </c:pt>
                <c:pt idx="2">
                  <c:v>2.5000000000000001E-3</c:v>
                </c:pt>
                <c:pt idx="3">
                  <c:v>2.3999999999999998E-3</c:v>
                </c:pt>
                <c:pt idx="4">
                  <c:v>2.3E-3</c:v>
                </c:pt>
                <c:pt idx="5">
                  <c:v>2E-3</c:v>
                </c:pt>
                <c:pt idx="6">
                  <c:v>5.9999999999999995E-4</c:v>
                </c:pt>
                <c:pt idx="7">
                  <c:v>2.0000000000000001E-4</c:v>
                </c:pt>
                <c:pt idx="8">
                  <c:v>-2.0000000000000001E-4</c:v>
                </c:pt>
                <c:pt idx="9">
                  <c:v>-4.0000000000000002E-4</c:v>
                </c:pt>
                <c:pt idx="10">
                  <c:v>-5.9999999999999995E-4</c:v>
                </c:pt>
                <c:pt idx="11">
                  <c:v>-1.4E-3</c:v>
                </c:pt>
              </c:numCache>
            </c:numRef>
          </c:val>
        </c:ser>
        <c:axId val="107060608"/>
        <c:axId val="114301184"/>
      </c:barChart>
      <c:catAx>
        <c:axId val="107060608"/>
        <c:scaling>
          <c:orientation val="minMax"/>
        </c:scaling>
        <c:axPos val="b"/>
        <c:tickLblPos val="nextTo"/>
        <c:crossAx val="114301184"/>
        <c:crosses val="autoZero"/>
        <c:auto val="1"/>
        <c:lblAlgn val="ctr"/>
        <c:lblOffset val="100"/>
      </c:catAx>
      <c:valAx>
        <c:axId val="114301184"/>
        <c:scaling>
          <c:orientation val="minMax"/>
        </c:scaling>
        <c:axPos val="l"/>
        <c:majorGridlines/>
        <c:numFmt formatCode="0.00%" sourceLinked="1"/>
        <c:tickLblPos val="nextTo"/>
        <c:crossAx val="1070606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388187</xdr:colOff>
      <xdr:row>1</xdr:row>
      <xdr:rowOff>69009</xdr:rowOff>
    </xdr:from>
    <xdr:to>
      <xdr:col>43</xdr:col>
      <xdr:colOff>543464</xdr:colOff>
      <xdr:row>42</xdr:row>
      <xdr:rowOff>129396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34504</xdr:colOff>
      <xdr:row>29</xdr:row>
      <xdr:rowOff>94890</xdr:rowOff>
    </xdr:from>
    <xdr:to>
      <xdr:col>7</xdr:col>
      <xdr:colOff>405442</xdr:colOff>
      <xdr:row>58</xdr:row>
      <xdr:rowOff>77637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560714</xdr:colOff>
      <xdr:row>30</xdr:row>
      <xdr:rowOff>77638</xdr:rowOff>
    </xdr:from>
    <xdr:to>
      <xdr:col>18</xdr:col>
      <xdr:colOff>86264</xdr:colOff>
      <xdr:row>57</xdr:row>
      <xdr:rowOff>146649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abSelected="1" topLeftCell="A28" workbookViewId="0">
      <selection activeCell="I2" sqref="I2:I24"/>
    </sheetView>
  </sheetViews>
  <sheetFormatPr defaultRowHeight="14.3"/>
  <cols>
    <col min="1" max="1" width="7.25" bestFit="1" customWidth="1"/>
    <col min="2" max="2" width="10.875" bestFit="1" customWidth="1"/>
    <col min="3" max="3" width="8.625" customWidth="1"/>
    <col min="4" max="4" width="17.75" customWidth="1"/>
    <col min="5" max="5" width="27.25" bestFit="1" customWidth="1"/>
    <col min="6" max="6" width="26.5" bestFit="1" customWidth="1"/>
    <col min="8" max="8" width="28.25" bestFit="1" customWidth="1"/>
  </cols>
  <sheetData>
    <row r="1" spans="1:9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9">
      <c r="A2" t="s">
        <v>16</v>
      </c>
      <c r="B2" s="3">
        <v>95987.441200000001</v>
      </c>
      <c r="C2" s="2">
        <v>0.39419999999999999</v>
      </c>
      <c r="D2" s="4">
        <v>-0.36620000000000003</v>
      </c>
      <c r="E2">
        <v>-0.14430000000000001</v>
      </c>
      <c r="F2" s="2">
        <v>0.36699999999999999</v>
      </c>
      <c r="H2" t="str">
        <f>A2&amp;" "&amp;ROUND(C2*100,2)&amp;"%/"&amp;ROUND(F2*100,2)&amp;"% sR="&amp;D2</f>
        <v>JFNNX 39.42%/36.7% sR=-0.3662</v>
      </c>
      <c r="I2" s="2">
        <v>0.36699999999999999</v>
      </c>
    </row>
    <row r="3" spans="1:9">
      <c r="A3" t="s">
        <v>26</v>
      </c>
      <c r="B3" s="3">
        <v>31190.89</v>
      </c>
      <c r="C3" s="2">
        <v>0.12809999999999999</v>
      </c>
      <c r="D3" s="4">
        <v>-0.55640000000000001</v>
      </c>
      <c r="E3">
        <v>-7.1300000000000002E-2</v>
      </c>
      <c r="F3" s="2">
        <v>0.1812</v>
      </c>
      <c r="H3" t="str">
        <f t="shared" ref="H3:H24" si="0">A3&amp;" "&amp;ROUND(C3*100,2)&amp;"%/"&amp;ROUND(F3*100,2)&amp;"% sR="&amp;D3</f>
        <v>VDE 12.81%/18.12% sR=-0.5564</v>
      </c>
      <c r="I3" s="2">
        <v>0.1812</v>
      </c>
    </row>
    <row r="4" spans="1:9">
      <c r="A4" t="s">
        <v>25</v>
      </c>
      <c r="B4" s="3">
        <v>16073.5</v>
      </c>
      <c r="C4" s="2">
        <v>6.6000000000000003E-2</v>
      </c>
      <c r="D4" s="4">
        <v>-0.52900000000000003</v>
      </c>
      <c r="E4">
        <v>-3.49E-2</v>
      </c>
      <c r="F4" s="2">
        <v>8.8800000000000004E-2</v>
      </c>
      <c r="H4" t="str">
        <f t="shared" si="0"/>
        <v>TX 6.6%/8.88% sR=-0.529</v>
      </c>
      <c r="I4" s="2">
        <v>8.8800000000000004E-2</v>
      </c>
    </row>
    <row r="5" spans="1:9">
      <c r="A5" t="s">
        <v>24</v>
      </c>
      <c r="B5" s="3">
        <v>24141.200000000001</v>
      </c>
      <c r="C5" s="2">
        <v>9.9099999999999994E-2</v>
      </c>
      <c r="D5" s="4">
        <v>-0.3306</v>
      </c>
      <c r="E5">
        <v>-3.2800000000000003E-2</v>
      </c>
      <c r="F5" s="2">
        <v>8.3299999999999999E-2</v>
      </c>
      <c r="H5" t="str">
        <f t="shared" si="0"/>
        <v>SPY 9.91%/8.33% sR=-0.3306</v>
      </c>
      <c r="I5" s="2">
        <v>8.3299999999999999E-2</v>
      </c>
    </row>
    <row r="6" spans="1:9">
      <c r="A6" t="s">
        <v>11</v>
      </c>
      <c r="B6" s="3">
        <v>12461.31</v>
      </c>
      <c r="C6" s="2">
        <v>5.1200000000000002E-2</v>
      </c>
      <c r="D6" s="4">
        <v>-0.50690000000000002</v>
      </c>
      <c r="E6">
        <v>-2.5899999999999999E-2</v>
      </c>
      <c r="F6" s="2">
        <v>6.6000000000000003E-2</v>
      </c>
      <c r="H6" t="str">
        <f t="shared" si="0"/>
        <v>GILD 5.12%/6.6% sR=-0.5069</v>
      </c>
      <c r="I6" s="2">
        <v>6.6000000000000003E-2</v>
      </c>
    </row>
    <row r="7" spans="1:9">
      <c r="A7" t="s">
        <v>22</v>
      </c>
      <c r="B7" s="3">
        <v>3498.6</v>
      </c>
      <c r="C7" s="2">
        <v>1.44E-2</v>
      </c>
      <c r="D7" s="4">
        <v>-1.17</v>
      </c>
      <c r="E7">
        <v>-1.6799999999999999E-2</v>
      </c>
      <c r="F7" s="2">
        <v>4.2700000000000002E-2</v>
      </c>
      <c r="H7" t="str">
        <f t="shared" si="0"/>
        <v>PETS 1.44%/4.27% sR=-1.17</v>
      </c>
      <c r="I7" s="2">
        <v>4.2700000000000002E-2</v>
      </c>
    </row>
    <row r="8" spans="1:9">
      <c r="A8" t="s">
        <v>10</v>
      </c>
      <c r="B8" s="3">
        <v>12772</v>
      </c>
      <c r="C8" s="2">
        <v>5.2400000000000002E-2</v>
      </c>
      <c r="D8" s="4">
        <v>-0.30020000000000002</v>
      </c>
      <c r="E8">
        <v>-1.5699999999999999E-2</v>
      </c>
      <c r="F8" s="2">
        <v>0.04</v>
      </c>
      <c r="H8" t="str">
        <f t="shared" si="0"/>
        <v>FL 5.24%/4% sR=-0.3002</v>
      </c>
      <c r="I8" s="2">
        <v>0.04</v>
      </c>
    </row>
    <row r="9" spans="1:9">
      <c r="A9" t="s">
        <v>7</v>
      </c>
      <c r="B9" s="3">
        <v>8672.85</v>
      </c>
      <c r="C9" s="2">
        <v>3.56E-2</v>
      </c>
      <c r="D9" s="4">
        <v>-0.4103</v>
      </c>
      <c r="E9">
        <v>-1.46E-2</v>
      </c>
      <c r="F9" s="2">
        <v>3.7199999999999997E-2</v>
      </c>
      <c r="H9" t="str">
        <f t="shared" si="0"/>
        <v>BIG 3.56%/3.72% sR=-0.4103</v>
      </c>
      <c r="I9" s="2">
        <v>3.7199999999999997E-2</v>
      </c>
    </row>
    <row r="10" spans="1:9">
      <c r="A10" t="s">
        <v>13</v>
      </c>
      <c r="B10" s="3">
        <v>7463.03</v>
      </c>
      <c r="C10" s="2">
        <v>3.0599999999999999E-2</v>
      </c>
      <c r="D10" s="4">
        <v>-0.46829999999999999</v>
      </c>
      <c r="E10">
        <v>-1.44E-2</v>
      </c>
      <c r="F10" s="2">
        <v>3.6499999999999998E-2</v>
      </c>
      <c r="H10" t="str">
        <f t="shared" si="0"/>
        <v>HA 3.06%/3.65% sR=-0.4683</v>
      </c>
      <c r="I10" s="2">
        <v>3.6499999999999998E-2</v>
      </c>
    </row>
    <row r="11" spans="1:9">
      <c r="A11" t="s">
        <v>28</v>
      </c>
      <c r="B11" s="3">
        <v>7861.9</v>
      </c>
      <c r="C11" s="2">
        <v>3.2300000000000002E-2</v>
      </c>
      <c r="D11" s="4">
        <v>-0.2097</v>
      </c>
      <c r="E11">
        <v>-6.7999999999999996E-3</v>
      </c>
      <c r="F11" s="2">
        <v>1.72E-2</v>
      </c>
      <c r="H11" t="str">
        <f t="shared" si="0"/>
        <v>XLP 3.23%/1.72% sR=-0.2097</v>
      </c>
      <c r="I11" s="2">
        <v>1.72E-2</v>
      </c>
    </row>
    <row r="12" spans="1:9">
      <c r="A12" t="s">
        <v>17</v>
      </c>
      <c r="B12" s="3">
        <v>2981.24</v>
      </c>
      <c r="C12" s="2">
        <v>1.2200000000000001E-2</v>
      </c>
      <c r="D12" s="4">
        <v>-0.51910000000000001</v>
      </c>
      <c r="E12">
        <v>-6.4000000000000003E-3</v>
      </c>
      <c r="F12" s="2">
        <v>1.6199999999999999E-2</v>
      </c>
      <c r="H12" t="str">
        <f t="shared" si="0"/>
        <v>JHG 1.22%/1.62% sR=-0.5191</v>
      </c>
      <c r="I12" s="2">
        <v>1.6199999999999999E-2</v>
      </c>
    </row>
    <row r="13" spans="1:9">
      <c r="A13" t="s">
        <v>21</v>
      </c>
      <c r="B13" s="3">
        <v>3510.56</v>
      </c>
      <c r="C13" s="2">
        <v>1.44E-2</v>
      </c>
      <c r="D13" s="4">
        <v>-0.37009999999999998</v>
      </c>
      <c r="E13">
        <v>-5.3E-3</v>
      </c>
      <c r="F13" s="2">
        <v>1.3599999999999999E-2</v>
      </c>
      <c r="H13" t="str">
        <f t="shared" si="0"/>
        <v>OSB 1.44%/1.36% sR=-0.3701</v>
      </c>
      <c r="I13" s="2">
        <v>1.3599999999999999E-2</v>
      </c>
    </row>
    <row r="14" spans="1:9">
      <c r="A14" t="s">
        <v>6</v>
      </c>
      <c r="B14" s="3">
        <v>1294.47</v>
      </c>
      <c r="C14" s="2">
        <v>5.3E-3</v>
      </c>
      <c r="D14" s="4">
        <v>-0.22650000000000001</v>
      </c>
      <c r="E14">
        <v>-1.1999999999999999E-3</v>
      </c>
      <c r="F14" s="2">
        <v>3.0999999999999999E-3</v>
      </c>
      <c r="H14" t="str">
        <f t="shared" si="0"/>
        <v>ARGO 0.53%/0.31% sR=-0.2265</v>
      </c>
      <c r="I14" s="2">
        <v>3.0999999999999999E-3</v>
      </c>
    </row>
    <row r="15" spans="1:9">
      <c r="A15" t="s">
        <v>20</v>
      </c>
      <c r="B15" s="3">
        <v>1281.5999999999999</v>
      </c>
      <c r="C15" s="2">
        <v>5.3E-3</v>
      </c>
      <c r="D15" s="4">
        <v>-0.18459999999999999</v>
      </c>
      <c r="E15">
        <v>-1E-3</v>
      </c>
      <c r="F15" s="2">
        <v>2.5000000000000001E-3</v>
      </c>
      <c r="H15" t="str">
        <f t="shared" si="0"/>
        <v>NWN 0.53%/0.25% sR=-0.1846</v>
      </c>
      <c r="I15" s="2">
        <v>2.5000000000000001E-3</v>
      </c>
    </row>
    <row r="16" spans="1:9">
      <c r="A16" t="s">
        <v>19</v>
      </c>
      <c r="B16" s="3">
        <v>1292.57</v>
      </c>
      <c r="C16" s="2">
        <v>5.3E-3</v>
      </c>
      <c r="D16" s="4">
        <v>-0.17979999999999999</v>
      </c>
      <c r="E16">
        <v>-1E-3</v>
      </c>
      <c r="F16" s="2">
        <v>2.3999999999999998E-3</v>
      </c>
      <c r="H16" t="str">
        <f t="shared" si="0"/>
        <v>MANT 0.53%/0.24% sR=-0.1798</v>
      </c>
      <c r="I16" s="2">
        <v>2.3999999999999998E-3</v>
      </c>
    </row>
    <row r="17" spans="1:9">
      <c r="A17" t="s">
        <v>14</v>
      </c>
      <c r="B17" s="3">
        <v>1267.2</v>
      </c>
      <c r="C17" s="2">
        <v>5.1999999999999998E-3</v>
      </c>
      <c r="D17" s="4">
        <v>-0.17530000000000001</v>
      </c>
      <c r="E17">
        <v>-8.9999999999999998E-4</v>
      </c>
      <c r="F17" s="2">
        <v>2.3E-3</v>
      </c>
      <c r="H17" t="str">
        <f t="shared" si="0"/>
        <v>HLX 0.52%/0.23% sR=-0.1753</v>
      </c>
      <c r="I17" s="2">
        <v>2.3E-3</v>
      </c>
    </row>
    <row r="18" spans="1:9">
      <c r="A18" t="s">
        <v>12</v>
      </c>
      <c r="B18" s="3">
        <v>1080.45</v>
      </c>
      <c r="C18" s="2">
        <v>4.4000000000000003E-3</v>
      </c>
      <c r="D18" s="4">
        <v>-0.17399999999999999</v>
      </c>
      <c r="E18">
        <v>-8.0000000000000004E-4</v>
      </c>
      <c r="F18" s="2">
        <v>2E-3</v>
      </c>
      <c r="H18" t="str">
        <f t="shared" si="0"/>
        <v>GTY 0.44%/0.2% sR=-0.174</v>
      </c>
      <c r="I18" s="2">
        <v>2E-3</v>
      </c>
    </row>
    <row r="19" spans="1:9">
      <c r="A19" t="s">
        <v>23</v>
      </c>
      <c r="B19" s="3">
        <v>2504.25</v>
      </c>
      <c r="C19" s="2">
        <v>1.03E-2</v>
      </c>
      <c r="D19" s="4">
        <v>-2.3099999999999999E-2</v>
      </c>
      <c r="E19">
        <v>-2.0000000000000001E-4</v>
      </c>
      <c r="F19" s="2">
        <v>5.9999999999999995E-4</v>
      </c>
      <c r="H19" t="str">
        <f t="shared" si="0"/>
        <v>SPKE 1.03%/0.06% sR=-0.0231</v>
      </c>
      <c r="I19" s="2">
        <v>5.9999999999999995E-4</v>
      </c>
    </row>
    <row r="20" spans="1:9">
      <c r="A20" t="s">
        <v>8</v>
      </c>
      <c r="B20" s="3">
        <v>960</v>
      </c>
      <c r="C20" s="2">
        <v>3.8999999999999998E-3</v>
      </c>
      <c r="D20" s="4">
        <v>-1.6299999999999999E-2</v>
      </c>
      <c r="E20">
        <v>-1E-4</v>
      </c>
      <c r="F20" s="2">
        <v>2.0000000000000001E-4</v>
      </c>
      <c r="H20" t="str">
        <f t="shared" si="0"/>
        <v>CTAS 0.39%/0.02% sR=-0.0163</v>
      </c>
      <c r="I20" s="2">
        <v>2.0000000000000001E-4</v>
      </c>
    </row>
    <row r="21" spans="1:9">
      <c r="A21" t="s">
        <v>15</v>
      </c>
      <c r="B21" s="3">
        <v>1286.67</v>
      </c>
      <c r="C21" s="2">
        <v>5.3E-3</v>
      </c>
      <c r="D21" s="4">
        <v>1.67E-2</v>
      </c>
      <c r="E21">
        <v>1E-4</v>
      </c>
      <c r="F21" s="2">
        <v>-2.0000000000000001E-4</v>
      </c>
      <c r="H21" t="str">
        <f t="shared" si="0"/>
        <v>HURN 0.53%/-0.02% sR=0.0167</v>
      </c>
      <c r="I21" s="2">
        <v>-2.0000000000000001E-4</v>
      </c>
    </row>
    <row r="22" spans="1:9">
      <c r="A22" t="s">
        <v>27</v>
      </c>
      <c r="B22" s="3">
        <v>1058</v>
      </c>
      <c r="C22" s="2">
        <v>4.3E-3</v>
      </c>
      <c r="D22" s="4">
        <v>3.9899999999999998E-2</v>
      </c>
      <c r="E22">
        <v>2.0000000000000001E-4</v>
      </c>
      <c r="F22" s="2">
        <v>-4.0000000000000002E-4</v>
      </c>
      <c r="H22" t="str">
        <f t="shared" si="0"/>
        <v>VRSN 0.43%/-0.04% sR=0.0399</v>
      </c>
      <c r="I22" s="2">
        <v>-4.0000000000000002E-4</v>
      </c>
    </row>
    <row r="23" spans="1:9">
      <c r="A23" t="s">
        <v>9</v>
      </c>
      <c r="B23" s="3">
        <v>1295.8399999999999</v>
      </c>
      <c r="C23" s="2">
        <v>5.3E-3</v>
      </c>
      <c r="D23" s="4">
        <v>4.4200000000000003E-2</v>
      </c>
      <c r="E23">
        <v>2.0000000000000001E-4</v>
      </c>
      <c r="F23" s="2">
        <v>-5.9999999999999995E-4</v>
      </c>
      <c r="H23" t="str">
        <f t="shared" si="0"/>
        <v>ENSG 0.53%/-0.06% sR=0.0442</v>
      </c>
      <c r="I23" s="2">
        <v>-5.9999999999999995E-4</v>
      </c>
    </row>
    <row r="24" spans="1:9">
      <c r="A24" t="s">
        <v>18</v>
      </c>
      <c r="B24" s="3">
        <v>3581.82</v>
      </c>
      <c r="C24" s="2">
        <v>1.47E-2</v>
      </c>
      <c r="D24" s="4">
        <v>3.6799999999999999E-2</v>
      </c>
      <c r="E24">
        <v>5.0000000000000001E-4</v>
      </c>
      <c r="F24" s="2">
        <v>-1.4E-3</v>
      </c>
      <c r="H24" t="str">
        <f t="shared" si="0"/>
        <v>LRCX 1.47%/-0.14% sR=0.0368</v>
      </c>
      <c r="I24" s="2">
        <v>-1.4E-3</v>
      </c>
    </row>
    <row r="25" spans="1:9">
      <c r="C25" s="2">
        <f>SUM(C2:C24)</f>
        <v>0.99979999999999969</v>
      </c>
      <c r="D25" s="1" t="s">
        <v>29</v>
      </c>
      <c r="E25" s="1">
        <f>SUM(E2:E24)</f>
        <v>-0.39340000000000003</v>
      </c>
      <c r="F25" s="2">
        <f>SUM(F2:F24)</f>
        <v>1.0001999999999998</v>
      </c>
      <c r="I25" s="2">
        <f>SUM(I2:I24)</f>
        <v>1.0001999999999998</v>
      </c>
    </row>
    <row r="27" spans="1:9">
      <c r="G27" s="2"/>
    </row>
  </sheetData>
  <sortState ref="A2:F24">
    <sortCondition descending="1" ref="F2:F24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Kessler</dc:creator>
  <cp:lastModifiedBy>Sean Kessler</cp:lastModifiedBy>
  <dcterms:created xsi:type="dcterms:W3CDTF">2019-09-15T15:49:47Z</dcterms:created>
  <dcterms:modified xsi:type="dcterms:W3CDTF">2019-09-16T20:51:12Z</dcterms:modified>
</cp:coreProperties>
</file>