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0" yWindow="0" windowWidth="24833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L17" i="1"/>
  <c r="L19" i="1" l="1"/>
  <c r="E19" i="1"/>
  <c r="E18" i="1"/>
  <c r="E17" i="1"/>
  <c r="L11" i="1"/>
  <c r="K11" i="1"/>
  <c r="E11" i="1"/>
  <c r="L10" i="1"/>
  <c r="K10" i="1"/>
  <c r="E10" i="1"/>
  <c r="L9" i="1"/>
  <c r="K9" i="1"/>
  <c r="E9" i="1"/>
  <c r="E20" i="1" l="1"/>
  <c r="K12" i="1"/>
  <c r="E12" i="1"/>
</calcChain>
</file>

<file path=xl/sharedStrings.xml><?xml version="1.0" encoding="utf-8"?>
<sst xmlns="http://schemas.openxmlformats.org/spreadsheetml/2006/main" count="37" uniqueCount="21">
  <si>
    <t>SELLS</t>
  </si>
  <si>
    <t>EXPECTED</t>
  </si>
  <si>
    <t>SYMBOL</t>
  </si>
  <si>
    <t>SHARES</t>
  </si>
  <si>
    <t>PRICE</t>
  </si>
  <si>
    <t>MV</t>
  </si>
  <si>
    <t>STATUS</t>
  </si>
  <si>
    <t>ACTUAL</t>
  </si>
  <si>
    <t>ACCOUNT</t>
  </si>
  <si>
    <t>CREDIT</t>
  </si>
  <si>
    <t>QUEUED</t>
  </si>
  <si>
    <t>BRK-5QX13608</t>
  </si>
  <si>
    <t>TOTAL</t>
  </si>
  <si>
    <t>EXPOSURE</t>
  </si>
  <si>
    <t>ALLE</t>
  </si>
  <si>
    <t>Trade Book for Quantitative Momentum Model - MGSH20250331</t>
  </si>
  <si>
    <t>BUYS</t>
  </si>
  <si>
    <t>NWN</t>
  </si>
  <si>
    <t>NOTES:</t>
  </si>
  <si>
    <t>NO STOP ADJUSTMENTS</t>
  </si>
  <si>
    <t>THIS IS JUST A RECONCILIATION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</si>
</sst>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44" fontId="0" fillId="0" borderId="0" xfId="1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14" fontId="2" fillId="0" borderId="2" xfId="1" applyNumberFormat="1" applyFont="1" applyBorder="1"/>
    <xf numFmtId="44" fontId="2" fillId="0" borderId="2" xfId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44" fontId="2" fillId="0" borderId="0" xfId="1" applyFont="1" applyBorder="1"/>
    <xf numFmtId="0" fontId="2" fillId="0" borderId="5" xfId="0" applyFont="1" applyBorder="1"/>
    <xf numFmtId="44" fontId="2" fillId="0" borderId="0" xfId="1" applyFont="1" applyFill="1" applyBorder="1"/>
    <xf numFmtId="44" fontId="2" fillId="0" borderId="0" xfId="0" applyNumberFormat="1" applyFont="1" applyBorder="1"/>
    <xf numFmtId="44" fontId="2" fillId="0" borderId="0" xfId="1" applyNumberFormat="1" applyFont="1" applyBorder="1"/>
    <xf numFmtId="44" fontId="2" fillId="0" borderId="0" xfId="0" applyNumberFormat="1" applyFont="1" applyFill="1" applyBorder="1"/>
    <xf numFmtId="39" fontId="2" fillId="0" borderId="0" xfId="1" applyNumberFormat="1" applyFont="1" applyBorder="1"/>
    <xf numFmtId="8" fontId="2" fillId="0" borderId="0" xfId="1" applyNumberFormat="1" applyFont="1" applyBorder="1"/>
    <xf numFmtId="0" fontId="2" fillId="0" borderId="0" xfId="0" applyFont="1" applyFill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0" fontId="2" fillId="0" borderId="6" xfId="0" applyFont="1" applyBorder="1"/>
    <xf numFmtId="0" fontId="2" fillId="0" borderId="7" xfId="0" applyFont="1" applyBorder="1"/>
    <xf numFmtId="44" fontId="2" fillId="0" borderId="7" xfId="1" applyFont="1" applyBorder="1"/>
    <xf numFmtId="0" fontId="2" fillId="0" borderId="8" xfId="0" applyFont="1" applyBorder="1"/>
    <xf numFmtId="0" fontId="2" fillId="0" borderId="5" xfId="0" applyFont="1" applyFill="1" applyBorder="1"/>
    <xf numFmtId="44" fontId="2" fillId="0" borderId="0" xfId="1" applyNumberFormat="1" applyFont="1" applyFill="1" applyBorder="1" applyAlignment="1">
      <alignment horizontal="right"/>
    </xf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R30"/>
  <sheetViews>
    <sheetView tabSelected="1" zoomScaleNormal="100" workbookViewId="0">
      <selection activeCell="H19" sqref="H19"/>
    </sheetView>
  </sheetViews>
  <sheetFormatPr defaultRowHeight="14.25" x14ac:dyDescent="0.45"/>
  <cols>
    <col min="4" max="4" width="9.33203125" bestFit="1" customWidth="1"/>
    <col min="5" max="5" width="12.6640625" customWidth="1"/>
    <col min="9" max="9" width="20.3984375" customWidth="1"/>
    <col min="10" max="10" width="14.19921875" customWidth="1"/>
    <col min="11" max="11" width="12.265625" customWidth="1"/>
    <col min="13" max="13" width="15.06640625" customWidth="1"/>
    <col min="14" max="14" width="11.9296875" customWidth="1"/>
  </cols>
  <sheetData>
    <row r="3" spans="2:18" x14ac:dyDescent="0.45">
      <c r="C3" s="28"/>
    </row>
    <row r="4" spans="2:18" ht="21" x14ac:dyDescent="0.65">
      <c r="C4" s="28" t="s">
        <v>20</v>
      </c>
      <c r="D4" s="1"/>
      <c r="E4" s="1"/>
      <c r="H4" s="1"/>
      <c r="I4" s="2" t="s">
        <v>15</v>
      </c>
    </row>
    <row r="5" spans="2:18" ht="14.65" thickBot="1" x14ac:dyDescent="0.5"/>
    <row r="6" spans="2:18" ht="14.65" thickTop="1" x14ac:dyDescent="0.45">
      <c r="B6" s="3"/>
      <c r="C6" s="4"/>
      <c r="D6" s="5">
        <v>46080</v>
      </c>
      <c r="E6" s="6"/>
      <c r="F6" s="4"/>
      <c r="G6" s="4"/>
      <c r="H6" s="6"/>
      <c r="I6" s="6"/>
      <c r="J6" s="4"/>
      <c r="K6" s="4"/>
      <c r="L6" s="4"/>
      <c r="M6" s="4"/>
      <c r="N6" s="4"/>
      <c r="O6" s="4"/>
      <c r="P6" s="4"/>
      <c r="Q6" s="4"/>
      <c r="R6" s="7"/>
    </row>
    <row r="7" spans="2:18" x14ac:dyDescent="0.45">
      <c r="B7" s="8" t="s">
        <v>0</v>
      </c>
      <c r="C7" s="9"/>
      <c r="D7" s="10"/>
      <c r="E7" s="10"/>
      <c r="F7" s="9"/>
      <c r="G7" s="9"/>
      <c r="H7" s="10"/>
      <c r="I7" s="10"/>
      <c r="J7" s="9"/>
      <c r="K7" s="9" t="s">
        <v>1</v>
      </c>
      <c r="L7" s="9"/>
      <c r="M7" s="9"/>
      <c r="N7" s="9"/>
      <c r="O7" s="9"/>
      <c r="P7" s="9"/>
      <c r="Q7" s="9"/>
      <c r="R7" s="11"/>
    </row>
    <row r="8" spans="2:18" x14ac:dyDescent="0.45">
      <c r="B8" s="8" t="s">
        <v>2</v>
      </c>
      <c r="C8" s="9" t="s">
        <v>3</v>
      </c>
      <c r="D8" s="10" t="s">
        <v>4</v>
      </c>
      <c r="E8" s="10" t="s">
        <v>5</v>
      </c>
      <c r="F8" s="9" t="s">
        <v>6</v>
      </c>
      <c r="G8" s="9"/>
      <c r="H8" s="10" t="s">
        <v>7</v>
      </c>
      <c r="I8" s="10"/>
      <c r="J8" s="12" t="s">
        <v>8</v>
      </c>
      <c r="K8" s="9" t="s">
        <v>9</v>
      </c>
      <c r="L8" s="9"/>
      <c r="M8" s="12"/>
      <c r="N8" s="9"/>
      <c r="O8" s="9"/>
      <c r="P8" s="9"/>
      <c r="Q8" s="9"/>
      <c r="R8" s="11"/>
    </row>
    <row r="9" spans="2:18" x14ac:dyDescent="0.45">
      <c r="B9" s="8"/>
      <c r="C9" s="9"/>
      <c r="D9" s="10"/>
      <c r="E9" s="10">
        <f>D9*C9</f>
        <v>0</v>
      </c>
      <c r="F9" s="13" t="s">
        <v>10</v>
      </c>
      <c r="G9" s="9"/>
      <c r="H9" s="10"/>
      <c r="I9" s="10"/>
      <c r="J9" s="9" t="s">
        <v>11</v>
      </c>
      <c r="K9" s="13">
        <f>H9*C9</f>
        <v>0</v>
      </c>
      <c r="L9" s="9" t="str">
        <f>IF(C9&lt;&gt;0,"sell "&amp;C9&amp;" "&amp;B9&amp;" @ $"&amp;H9,"")</f>
        <v/>
      </c>
      <c r="M9" s="14"/>
      <c r="N9" s="9"/>
      <c r="O9" s="9"/>
      <c r="P9" s="9"/>
      <c r="Q9" s="9"/>
      <c r="R9" s="11"/>
    </row>
    <row r="10" spans="2:18" x14ac:dyDescent="0.45">
      <c r="B10" s="8"/>
      <c r="C10" s="9"/>
      <c r="D10" s="10"/>
      <c r="E10" s="10">
        <f>D10*C10</f>
        <v>0</v>
      </c>
      <c r="F10" s="13" t="s">
        <v>10</v>
      </c>
      <c r="G10" s="9"/>
      <c r="H10" s="10"/>
      <c r="I10" s="10"/>
      <c r="J10" s="9" t="s">
        <v>11</v>
      </c>
      <c r="K10" s="13">
        <f>H10*C10</f>
        <v>0</v>
      </c>
      <c r="L10" s="9" t="str">
        <f t="shared" ref="L10:L11" si="0">IF(C10&lt;&gt;0,"sell "&amp;C10&amp;" "&amp;B10&amp;" @ $"&amp;H10,"")</f>
        <v/>
      </c>
      <c r="M10" s="14"/>
      <c r="N10" s="9"/>
      <c r="O10" s="9"/>
      <c r="P10" s="9"/>
      <c r="Q10" s="9"/>
      <c r="R10" s="11"/>
    </row>
    <row r="11" spans="2:18" x14ac:dyDescent="0.45">
      <c r="B11" s="8"/>
      <c r="C11" s="9"/>
      <c r="D11" s="10"/>
      <c r="E11" s="10">
        <f>D11*C11</f>
        <v>0</v>
      </c>
      <c r="F11" s="13" t="s">
        <v>10</v>
      </c>
      <c r="G11" s="9"/>
      <c r="H11" s="10"/>
      <c r="I11" s="10"/>
      <c r="J11" s="9" t="s">
        <v>11</v>
      </c>
      <c r="K11" s="13">
        <f>H11*C11</f>
        <v>0</v>
      </c>
      <c r="L11" s="9" t="str">
        <f t="shared" si="0"/>
        <v/>
      </c>
      <c r="M11" s="10"/>
      <c r="N11" s="9"/>
      <c r="O11" s="9"/>
      <c r="P11" s="9"/>
      <c r="Q11" s="9"/>
      <c r="R11" s="11"/>
    </row>
    <row r="12" spans="2:18" x14ac:dyDescent="0.45">
      <c r="B12" s="8"/>
      <c r="C12" s="9"/>
      <c r="D12" s="10" t="s">
        <v>12</v>
      </c>
      <c r="E12" s="10">
        <f>SUM(E9:E11)</f>
        <v>0</v>
      </c>
      <c r="F12" s="9"/>
      <c r="G12" s="9"/>
      <c r="H12" s="12"/>
      <c r="I12" s="10"/>
      <c r="J12" s="9"/>
      <c r="K12" s="13">
        <f>SUM(K9:K11)</f>
        <v>0</v>
      </c>
      <c r="L12" s="9"/>
      <c r="M12" s="10"/>
      <c r="N12" s="9"/>
      <c r="O12" s="9"/>
      <c r="P12" s="9"/>
      <c r="Q12" s="9"/>
      <c r="R12" s="11"/>
    </row>
    <row r="13" spans="2:18" x14ac:dyDescent="0.45">
      <c r="B13" s="8"/>
      <c r="C13" s="9"/>
      <c r="D13" s="10"/>
      <c r="E13" s="10"/>
      <c r="F13" s="9"/>
      <c r="G13" s="9"/>
      <c r="H13" s="15"/>
      <c r="I13" s="16"/>
      <c r="J13" s="9"/>
      <c r="K13" s="9"/>
      <c r="L13" s="9"/>
      <c r="M13" s="10"/>
      <c r="N13" s="9"/>
      <c r="O13" s="9"/>
      <c r="P13" s="9"/>
      <c r="Q13" s="9"/>
      <c r="R13" s="11"/>
    </row>
    <row r="14" spans="2:18" x14ac:dyDescent="0.45">
      <c r="B14" s="8"/>
      <c r="C14" s="9"/>
      <c r="D14" s="10"/>
      <c r="E14" s="17"/>
      <c r="F14" s="15"/>
      <c r="G14" s="9"/>
      <c r="H14" s="12"/>
      <c r="I14" s="10"/>
      <c r="J14" s="9"/>
      <c r="K14" s="9"/>
      <c r="L14" s="9"/>
      <c r="M14" s="10"/>
      <c r="N14" s="9"/>
      <c r="O14" s="9"/>
      <c r="P14" s="9"/>
      <c r="Q14" s="9"/>
      <c r="R14" s="11"/>
    </row>
    <row r="15" spans="2:18" x14ac:dyDescent="0.45">
      <c r="B15" s="8" t="s">
        <v>16</v>
      </c>
      <c r="C15" s="9"/>
      <c r="D15" s="10"/>
      <c r="E15" s="10"/>
      <c r="F15" s="18"/>
      <c r="G15" s="9"/>
      <c r="H15" s="12"/>
      <c r="I15" s="10"/>
      <c r="J15" s="9"/>
      <c r="K15" s="9"/>
      <c r="L15" s="9"/>
      <c r="M15" s="10"/>
      <c r="N15" s="9"/>
      <c r="O15" s="9"/>
      <c r="P15" s="9"/>
      <c r="Q15" s="9"/>
      <c r="R15" s="11"/>
    </row>
    <row r="16" spans="2:18" x14ac:dyDescent="0.45">
      <c r="B16" s="8" t="s">
        <v>2</v>
      </c>
      <c r="C16" s="9" t="s">
        <v>3</v>
      </c>
      <c r="D16" s="10" t="s">
        <v>4</v>
      </c>
      <c r="E16" s="10" t="s">
        <v>13</v>
      </c>
      <c r="F16" s="13" t="s">
        <v>6</v>
      </c>
      <c r="G16" s="9"/>
      <c r="H16" s="12" t="s">
        <v>7</v>
      </c>
      <c r="I16" s="10"/>
      <c r="J16" s="9"/>
      <c r="K16" s="9"/>
      <c r="L16" s="9"/>
      <c r="M16" s="10"/>
      <c r="N16" s="13"/>
      <c r="O16" s="9"/>
      <c r="P16" s="9"/>
      <c r="Q16" s="9"/>
      <c r="R16" s="11"/>
    </row>
    <row r="17" spans="2:18" x14ac:dyDescent="0.45">
      <c r="B17" s="8" t="s">
        <v>17</v>
      </c>
      <c r="C17" s="9">
        <v>18</v>
      </c>
      <c r="D17" s="10">
        <v>53.04</v>
      </c>
      <c r="E17" s="10">
        <f>D17*C17</f>
        <v>954.72</v>
      </c>
      <c r="F17" s="13" t="s">
        <v>10</v>
      </c>
      <c r="G17" s="9"/>
      <c r="H17" s="10">
        <v>53</v>
      </c>
      <c r="I17" s="10"/>
      <c r="J17" s="9" t="s">
        <v>11</v>
      </c>
      <c r="K17" s="9"/>
      <c r="L17" s="9" t="str">
        <f>IF(C17&lt;&gt;0,"buy "&amp;C17&amp;" "&amp;B17&amp;" @ $"&amp;H17,"")</f>
        <v>buy 18 NWN @ $53</v>
      </c>
      <c r="M17" s="10"/>
      <c r="N17" s="13"/>
      <c r="O17" s="9"/>
      <c r="P17" s="9"/>
      <c r="Q17" s="9"/>
      <c r="R17" s="11"/>
    </row>
    <row r="18" spans="2:18" x14ac:dyDescent="0.45">
      <c r="B18" s="8" t="s">
        <v>14</v>
      </c>
      <c r="C18" s="9">
        <v>6</v>
      </c>
      <c r="D18" s="10">
        <v>161.15</v>
      </c>
      <c r="E18" s="10">
        <f>D18*C18</f>
        <v>966.90000000000009</v>
      </c>
      <c r="F18" s="13" t="s">
        <v>10</v>
      </c>
      <c r="G18" s="9"/>
      <c r="H18" s="10">
        <v>160.87</v>
      </c>
      <c r="I18" s="10"/>
      <c r="J18" s="9" t="s">
        <v>11</v>
      </c>
      <c r="K18" s="9"/>
      <c r="L18" s="9" t="str">
        <f>IF(C18&lt;&gt;0,"buy "&amp;C18&amp;" "&amp;B18&amp;" @ $"&amp;H18,"")</f>
        <v>buy 6 ALLE @ $160.87</v>
      </c>
      <c r="M18" s="10"/>
      <c r="N18" s="13"/>
      <c r="O18" s="9"/>
      <c r="P18" s="9"/>
      <c r="Q18" s="9"/>
      <c r="R18" s="11"/>
    </row>
    <row r="19" spans="2:18" x14ac:dyDescent="0.45">
      <c r="B19" s="19"/>
      <c r="C19" s="20"/>
      <c r="D19" s="21"/>
      <c r="E19" s="21">
        <f>D19*C19</f>
        <v>0</v>
      </c>
      <c r="F19" s="13" t="s">
        <v>10</v>
      </c>
      <c r="G19" s="20"/>
      <c r="H19" s="21"/>
      <c r="I19" s="21"/>
      <c r="J19" s="9" t="s">
        <v>11</v>
      </c>
      <c r="K19" s="9"/>
      <c r="L19" s="9" t="str">
        <f>IF(C19&lt;&gt;0,"buy "&amp;C19&amp;" "&amp;B19&amp;" @ $"&amp;H19,"")</f>
        <v/>
      </c>
      <c r="M19" s="10"/>
      <c r="N19" s="15"/>
      <c r="O19" s="18"/>
      <c r="P19" s="18"/>
      <c r="Q19" s="18"/>
      <c r="R19" s="26"/>
    </row>
    <row r="20" spans="2:18" x14ac:dyDescent="0.45">
      <c r="B20" s="8"/>
      <c r="C20" s="9"/>
      <c r="D20" s="10" t="s">
        <v>12</v>
      </c>
      <c r="E20" s="10">
        <f>SUM(E17:E19)</f>
        <v>1921.6200000000001</v>
      </c>
      <c r="F20" s="9"/>
      <c r="G20" s="9"/>
      <c r="H20" s="10"/>
      <c r="I20" s="10"/>
      <c r="J20" s="9"/>
      <c r="K20" s="9"/>
      <c r="L20" s="9"/>
      <c r="M20" s="10"/>
      <c r="N20" s="9"/>
      <c r="O20" s="9"/>
      <c r="P20" s="9"/>
      <c r="Q20" s="9"/>
      <c r="R20" s="11"/>
    </row>
    <row r="21" spans="2:18" x14ac:dyDescent="0.45">
      <c r="B21" s="8"/>
      <c r="C21" s="9"/>
      <c r="D21" s="10"/>
      <c r="E21" s="10"/>
      <c r="F21" s="9"/>
      <c r="G21" s="9"/>
      <c r="H21" s="10"/>
      <c r="I21" s="10"/>
      <c r="J21" s="9"/>
      <c r="K21" s="9"/>
      <c r="L21" s="9"/>
      <c r="M21" s="10"/>
      <c r="N21" s="9"/>
      <c r="O21" s="13"/>
      <c r="P21" s="9"/>
      <c r="Q21" s="9"/>
      <c r="R21" s="11"/>
    </row>
    <row r="22" spans="2:18" x14ac:dyDescent="0.45">
      <c r="B22" s="8" t="s">
        <v>18</v>
      </c>
      <c r="C22" s="9" t="s">
        <v>19</v>
      </c>
      <c r="D22" s="10"/>
      <c r="E22" s="12"/>
      <c r="F22" s="9"/>
      <c r="G22" s="9"/>
      <c r="H22" s="10"/>
      <c r="I22" s="10"/>
      <c r="J22" s="9"/>
      <c r="K22" s="9"/>
      <c r="L22" s="9"/>
      <c r="M22" s="10"/>
      <c r="N22" s="9"/>
      <c r="O22" s="9"/>
      <c r="P22" s="9"/>
      <c r="Q22" s="9"/>
      <c r="R22" s="11"/>
    </row>
    <row r="23" spans="2:18" x14ac:dyDescent="0.45">
      <c r="B23" s="8"/>
      <c r="C23" s="9"/>
      <c r="D23" s="10"/>
      <c r="E23" s="12"/>
      <c r="F23" s="9"/>
      <c r="G23" s="9"/>
      <c r="H23" s="10"/>
      <c r="I23" s="10"/>
      <c r="J23" s="9"/>
      <c r="K23" s="9"/>
      <c r="L23" s="9"/>
      <c r="M23" s="9"/>
      <c r="N23" s="9"/>
      <c r="O23" s="9"/>
      <c r="P23" s="9"/>
      <c r="Q23" s="9"/>
      <c r="R23" s="11"/>
    </row>
    <row r="24" spans="2:18" x14ac:dyDescent="0.45">
      <c r="B24" s="8"/>
      <c r="C24" s="9"/>
      <c r="D24" s="10"/>
      <c r="E24" s="12"/>
      <c r="F24" s="9"/>
      <c r="G24" s="9"/>
      <c r="H24" s="10"/>
      <c r="I24" s="10"/>
      <c r="J24" s="9"/>
      <c r="K24" s="9"/>
      <c r="L24" s="9"/>
      <c r="M24" s="9"/>
      <c r="N24" s="9"/>
      <c r="O24" s="9"/>
      <c r="P24" s="9"/>
      <c r="Q24" s="9"/>
      <c r="R24" s="11"/>
    </row>
    <row r="25" spans="2:18" x14ac:dyDescent="0.45">
      <c r="B25" s="8"/>
      <c r="C25" s="9"/>
      <c r="D25" s="10"/>
      <c r="E25" s="27"/>
      <c r="F25" s="9"/>
      <c r="G25" s="9"/>
      <c r="H25" s="10"/>
      <c r="I25" s="10"/>
      <c r="J25" s="9"/>
      <c r="K25" s="9"/>
      <c r="L25" s="9"/>
      <c r="M25" s="9"/>
      <c r="N25" s="9"/>
      <c r="O25" s="9"/>
      <c r="P25" s="9"/>
      <c r="Q25" s="9"/>
      <c r="R25" s="11"/>
    </row>
    <row r="26" spans="2:18" x14ac:dyDescent="0.45">
      <c r="B26" s="8"/>
      <c r="C26" s="9"/>
      <c r="D26" s="10"/>
      <c r="E26" s="12"/>
      <c r="F26" s="9"/>
      <c r="G26" s="9"/>
      <c r="H26" s="10"/>
      <c r="I26" s="10"/>
      <c r="J26" s="9"/>
      <c r="K26" s="9"/>
      <c r="L26" s="9"/>
      <c r="M26" s="9"/>
      <c r="N26" s="9"/>
      <c r="O26" s="9"/>
      <c r="P26" s="9"/>
      <c r="Q26" s="9"/>
      <c r="R26" s="11"/>
    </row>
    <row r="27" spans="2:18" x14ac:dyDescent="0.45">
      <c r="B27" s="8"/>
      <c r="C27" s="9"/>
      <c r="D27" s="10"/>
      <c r="E27" s="12"/>
      <c r="F27" s="9"/>
      <c r="G27" s="9"/>
      <c r="H27" s="10"/>
      <c r="I27" s="10"/>
      <c r="J27" s="9"/>
      <c r="K27" s="9"/>
      <c r="L27" s="9"/>
      <c r="M27" s="9"/>
      <c r="N27" s="9"/>
      <c r="O27" s="9"/>
      <c r="P27" s="9"/>
      <c r="Q27" s="9"/>
      <c r="R27" s="11"/>
    </row>
    <row r="28" spans="2:18" x14ac:dyDescent="0.45">
      <c r="B28" s="8"/>
      <c r="C28" s="9"/>
      <c r="D28" s="10"/>
      <c r="E28" s="12"/>
      <c r="F28" s="18"/>
      <c r="G28" s="9"/>
      <c r="H28" s="10"/>
      <c r="I28" s="10"/>
      <c r="J28" s="9"/>
      <c r="K28" s="9"/>
      <c r="L28" s="9"/>
      <c r="M28" s="9"/>
      <c r="N28" s="9"/>
      <c r="O28" s="9"/>
      <c r="P28" s="9"/>
      <c r="Q28" s="9"/>
      <c r="R28" s="11"/>
    </row>
    <row r="29" spans="2:18" ht="14.65" thickBot="1" x14ac:dyDescent="0.5">
      <c r="B29" s="22"/>
      <c r="C29" s="23"/>
      <c r="D29" s="24"/>
      <c r="E29" s="24"/>
      <c r="F29" s="23"/>
      <c r="G29" s="23"/>
      <c r="H29" s="24"/>
      <c r="I29" s="24"/>
      <c r="J29" s="23"/>
      <c r="K29" s="23"/>
      <c r="L29" s="23"/>
      <c r="M29" s="23"/>
      <c r="N29" s="23"/>
      <c r="O29" s="23"/>
      <c r="P29" s="23"/>
      <c r="Q29" s="23"/>
      <c r="R29" s="25"/>
    </row>
    <row r="30" spans="2:18" ht="14.65" thickTop="1" x14ac:dyDescent="0.45"/>
  </sheetData>
  <printOptions gridLines="1"/>
  <pageMargins left="0.7" right="0.7" top="0.75" bottom="0.75" header="0.3" footer="0.3"/>
  <pageSetup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cp:lastPrinted>2026-02-28T03:28:15Z</cp:lastPrinted>
  <dcterms:created xsi:type="dcterms:W3CDTF">2026-02-28T03:04:26Z</dcterms:created>
  <dcterms:modified xsi:type="dcterms:W3CDTF">2026-03-02T14:55:27Z</dcterms:modified>
</cp:coreProperties>
</file>