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7" i="1"/>
  <c r="G14"/>
  <c r="G13"/>
  <c r="G12"/>
  <c r="H12" s="1"/>
  <c r="G11"/>
  <c r="G10"/>
  <c r="G9"/>
  <c r="G8"/>
  <c r="G7"/>
  <c r="G6"/>
  <c r="G5"/>
  <c r="G4"/>
  <c r="H15"/>
  <c r="M15"/>
  <c r="M8"/>
  <c r="M9"/>
  <c r="M10"/>
  <c r="M11"/>
  <c r="M12"/>
  <c r="K26"/>
  <c r="J15"/>
  <c r="J14"/>
  <c r="J13"/>
  <c r="J12"/>
  <c r="J11"/>
  <c r="J10"/>
  <c r="J9"/>
  <c r="J8"/>
  <c r="J7"/>
  <c r="J6"/>
  <c r="J5"/>
  <c r="J4"/>
  <c r="B16"/>
  <c r="C16" s="1"/>
  <c r="D16" s="1"/>
  <c r="H29"/>
  <c r="G29"/>
  <c r="B27"/>
  <c r="B26"/>
  <c r="B25"/>
  <c r="H26"/>
  <c r="G26"/>
  <c r="C27"/>
  <c r="D27" s="1"/>
  <c r="C26"/>
  <c r="D26" s="1"/>
  <c r="G25"/>
  <c r="D25"/>
  <c r="C25"/>
  <c r="H25" s="1"/>
  <c r="H13"/>
  <c r="H14"/>
  <c r="B13"/>
  <c r="C13" s="1"/>
  <c r="D13" s="1"/>
  <c r="B14"/>
  <c r="C14" s="1"/>
  <c r="D14" s="1"/>
  <c r="B15"/>
  <c r="C15" s="1"/>
  <c r="D15" s="1"/>
  <c r="B12"/>
  <c r="C12" s="1"/>
  <c r="B11"/>
  <c r="C11" s="1"/>
  <c r="B10"/>
  <c r="C10" s="1"/>
  <c r="B9"/>
  <c r="C9" s="1"/>
  <c r="B8"/>
  <c r="C8" s="1"/>
  <c r="B7"/>
  <c r="C7" s="1"/>
  <c r="B6"/>
  <c r="C6" s="1"/>
  <c r="B5"/>
  <c r="B4"/>
  <c r="C4" s="1"/>
  <c r="C5"/>
  <c r="G18" l="1"/>
  <c r="M19"/>
  <c r="H27"/>
  <c r="H8"/>
  <c r="H11"/>
  <c r="H10"/>
  <c r="H9"/>
  <c r="H6"/>
  <c r="H5"/>
  <c r="H4"/>
  <c r="H7"/>
  <c r="D7"/>
  <c r="D11"/>
  <c r="D6"/>
  <c r="D10"/>
  <c r="D5"/>
  <c r="D9"/>
  <c r="D4"/>
  <c r="D8"/>
  <c r="D12"/>
  <c r="H18" l="1"/>
  <c r="G28"/>
  <c r="H28"/>
  <c r="H17"/>
</calcChain>
</file>

<file path=xl/sharedStrings.xml><?xml version="1.0" encoding="utf-8"?>
<sst xmlns="http://schemas.openxmlformats.org/spreadsheetml/2006/main" count="18" uniqueCount="10">
  <si>
    <t>Return</t>
  </si>
  <si>
    <t>FCF</t>
  </si>
  <si>
    <t>Average Growth</t>
  </si>
  <si>
    <t>Minimum Weight</t>
  </si>
  <si>
    <t>Weight</t>
  </si>
  <si>
    <t>Weight (%)</t>
  </si>
  <si>
    <t>Adjusted Return</t>
  </si>
  <si>
    <t>Decay (%)</t>
  </si>
  <si>
    <t>Factor</t>
  </si>
  <si>
    <t>Deviation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</si>
</sst>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9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0" fontId="0" fillId="0" borderId="0" xfId="0" applyNumberFormat="1"/>
    <xf numFmtId="2" fontId="0" fillId="0" borderId="0" xfId="0" applyNumberFormat="1"/>
    <xf numFmtId="0" fontId="1" fillId="0" borderId="0" xfId="0" applyFont="1"/>
    <xf numFmtId="22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E1" zoomScale="80" zoomScaleNormal="80" workbookViewId="0">
      <selection activeCell="G13" sqref="G13"/>
    </sheetView>
  </sheetViews>
  <sheetFormatPr defaultRowHeight="15"/>
  <cols>
    <col min="1" max="1" width="17" bestFit="1" customWidth="1"/>
    <col min="2" max="2" width="9.85546875" bestFit="1" customWidth="1"/>
    <col min="4" max="4" width="11.7109375" bestFit="1" customWidth="1"/>
    <col min="5" max="5" width="10.85546875" bestFit="1" customWidth="1"/>
    <col min="6" max="6" width="18.140625" customWidth="1"/>
    <col min="7" max="7" width="14.28515625" bestFit="1" customWidth="1"/>
    <col min="8" max="8" width="15.85546875" bestFit="1" customWidth="1"/>
    <col min="9" max="9" width="10.85546875" bestFit="1" customWidth="1"/>
    <col min="12" max="12" width="15.85546875" bestFit="1" customWidth="1"/>
    <col min="13" max="13" width="16.42578125" bestFit="1" customWidth="1"/>
  </cols>
  <sheetData>
    <row r="1" spans="1:13">
      <c r="A1" s="4" t="s">
        <v>3</v>
      </c>
    </row>
    <row r="2" spans="1:13">
      <c r="A2" s="4" t="s">
        <v>8</v>
      </c>
    </row>
    <row r="3" spans="1:13">
      <c r="A3">
        <v>0.8</v>
      </c>
      <c r="B3" s="4" t="s">
        <v>7</v>
      </c>
      <c r="C3" s="4" t="s">
        <v>4</v>
      </c>
      <c r="D3" s="4" t="s">
        <v>5</v>
      </c>
      <c r="E3" s="4"/>
      <c r="F3" s="4" t="s">
        <v>1</v>
      </c>
      <c r="G3" s="4" t="s">
        <v>0</v>
      </c>
      <c r="H3" s="4" t="s">
        <v>6</v>
      </c>
    </row>
    <row r="4" spans="1:13">
      <c r="B4" s="3">
        <f t="shared" ref="B4:B15" si="0">(($A$3*100)-(($A$3*100)/(E4)))</f>
        <v>0</v>
      </c>
      <c r="C4">
        <f>(100-B4)/100</f>
        <v>1</v>
      </c>
      <c r="D4" s="2">
        <f>C4</f>
        <v>1</v>
      </c>
      <c r="E4">
        <v>1</v>
      </c>
      <c r="F4" s="1">
        <v>173000000</v>
      </c>
      <c r="G4" s="2">
        <f t="shared" ref="G4:G14" si="1">IF(F5=0,0,(F4-F5)/ABS(F5))</f>
        <v>1.0352941176470589</v>
      </c>
      <c r="H4" s="2">
        <f>G4*C4</f>
        <v>1.0352941176470589</v>
      </c>
      <c r="I4" s="6">
        <v>-2.7149321266968326E-2</v>
      </c>
      <c r="J4" s="6">
        <f>I15</f>
        <v>-0.11034482758620692</v>
      </c>
    </row>
    <row r="5" spans="1:13">
      <c r="B5" s="3">
        <f t="shared" si="0"/>
        <v>40</v>
      </c>
      <c r="C5">
        <f t="shared" ref="C5:C16" si="2">(100-B5)/100</f>
        <v>0.6</v>
      </c>
      <c r="D5" s="2">
        <f t="shared" ref="D5:D16" si="3">C5</f>
        <v>0.6</v>
      </c>
      <c r="E5">
        <v>2</v>
      </c>
      <c r="F5" s="1">
        <v>85000000</v>
      </c>
      <c r="G5" s="2">
        <f t="shared" si="1"/>
        <v>-0.88451086956521741</v>
      </c>
      <c r="H5" s="2">
        <f t="shared" ref="H5:H15" si="4">G5*C5</f>
        <v>-0.53070652173913047</v>
      </c>
      <c r="I5" s="6">
        <v>0.4440944881889764</v>
      </c>
      <c r="J5" s="6">
        <f>I14</f>
        <v>0.38502673796791437</v>
      </c>
    </row>
    <row r="6" spans="1:13">
      <c r="B6" s="3">
        <f t="shared" si="0"/>
        <v>53.333333333333329</v>
      </c>
      <c r="C6">
        <f t="shared" si="2"/>
        <v>0.46666666666666673</v>
      </c>
      <c r="D6" s="2">
        <f t="shared" si="3"/>
        <v>0.46666666666666673</v>
      </c>
      <c r="E6">
        <v>3</v>
      </c>
      <c r="F6" s="1">
        <v>736000000</v>
      </c>
      <c r="G6" s="2">
        <f t="shared" si="1"/>
        <v>3.4337349397590362</v>
      </c>
      <c r="H6" s="2">
        <f t="shared" si="4"/>
        <v>1.602409638554217</v>
      </c>
      <c r="I6" s="6">
        <v>2.3140495867768597E-2</v>
      </c>
      <c r="J6" s="6">
        <f>I13</f>
        <v>4.7804878048780496E-2</v>
      </c>
    </row>
    <row r="7" spans="1:13">
      <c r="B7" s="3">
        <f t="shared" si="0"/>
        <v>60</v>
      </c>
      <c r="C7">
        <f t="shared" si="2"/>
        <v>0.4</v>
      </c>
      <c r="D7" s="2">
        <f t="shared" si="3"/>
        <v>0.4</v>
      </c>
      <c r="E7">
        <v>4</v>
      </c>
      <c r="F7" s="1">
        <v>166000000</v>
      </c>
      <c r="G7" s="2">
        <f t="shared" si="1"/>
        <v>-0.13541666666666666</v>
      </c>
      <c r="H7" s="2">
        <f t="shared" si="4"/>
        <v>-5.4166666666666669E-2</v>
      </c>
      <c r="I7" s="6">
        <v>-6.5040650406504074E-3</v>
      </c>
      <c r="J7" s="6">
        <f>I12</f>
        <v>4.8148148148148141E-2</v>
      </c>
      <c r="L7" s="1"/>
      <c r="M7" s="2"/>
    </row>
    <row r="8" spans="1:13">
      <c r="B8" s="3">
        <f t="shared" si="0"/>
        <v>64</v>
      </c>
      <c r="C8">
        <f t="shared" si="2"/>
        <v>0.36</v>
      </c>
      <c r="D8" s="2">
        <f t="shared" si="3"/>
        <v>0.36</v>
      </c>
      <c r="E8">
        <v>5</v>
      </c>
      <c r="F8" s="1">
        <v>192000000</v>
      </c>
      <c r="G8" s="2">
        <f t="shared" si="1"/>
        <v>4.4285714285714288</v>
      </c>
      <c r="H8" s="2">
        <f t="shared" si="4"/>
        <v>1.5942857142857143</v>
      </c>
      <c r="I8" s="6">
        <v>0.10610526315789472</v>
      </c>
      <c r="J8" s="6">
        <f>I11</f>
        <v>0.13392857142857142</v>
      </c>
      <c r="L8" s="1">
        <v>472000000</v>
      </c>
      <c r="M8" s="2">
        <f>(L8-L9)/ABS(L9)</f>
        <v>0.12918660287081341</v>
      </c>
    </row>
    <row r="9" spans="1:13">
      <c r="B9" s="3">
        <f t="shared" si="0"/>
        <v>66.666666666666671</v>
      </c>
      <c r="C9">
        <f t="shared" si="2"/>
        <v>0.33333333333333326</v>
      </c>
      <c r="D9" s="2">
        <f t="shared" si="3"/>
        <v>0.33333333333333326</v>
      </c>
      <c r="E9">
        <v>6</v>
      </c>
      <c r="F9" s="1">
        <v>-56000000</v>
      </c>
      <c r="G9" s="2">
        <f t="shared" si="1"/>
        <v>-1.7</v>
      </c>
      <c r="H9" s="2">
        <f t="shared" si="4"/>
        <v>-0.56666666666666654</v>
      </c>
      <c r="I9" s="6">
        <v>0</v>
      </c>
      <c r="J9" s="6">
        <f>I10</f>
        <v>5.432098765432098E-2</v>
      </c>
      <c r="L9" s="1">
        <v>418000000</v>
      </c>
      <c r="M9" s="2">
        <f>(L9-L10)/ABS(L10)</f>
        <v>0.84955752212389379</v>
      </c>
    </row>
    <row r="10" spans="1:13">
      <c r="B10" s="3">
        <f t="shared" si="0"/>
        <v>68.571428571428569</v>
      </c>
      <c r="C10">
        <f t="shared" si="2"/>
        <v>0.31428571428571428</v>
      </c>
      <c r="D10" s="2">
        <f t="shared" si="3"/>
        <v>0.31428571428571428</v>
      </c>
      <c r="E10">
        <v>7</v>
      </c>
      <c r="F10" s="1">
        <v>80000000</v>
      </c>
      <c r="G10" s="2">
        <f t="shared" si="1"/>
        <v>5.4444444444444446</v>
      </c>
      <c r="H10" s="2">
        <f t="shared" si="4"/>
        <v>1.7111111111111112</v>
      </c>
      <c r="I10" s="6">
        <v>5.432098765432098E-2</v>
      </c>
      <c r="J10" s="6">
        <f>I9</f>
        <v>0</v>
      </c>
      <c r="L10" s="1">
        <v>226000000</v>
      </c>
      <c r="M10" s="2">
        <f>(L10-L11)/ABS(L11)</f>
        <v>7.3703703703703702</v>
      </c>
    </row>
    <row r="11" spans="1:13">
      <c r="B11" s="3">
        <f t="shared" si="0"/>
        <v>70</v>
      </c>
      <c r="C11">
        <f t="shared" si="2"/>
        <v>0.3</v>
      </c>
      <c r="D11" s="2">
        <f t="shared" si="3"/>
        <v>0.3</v>
      </c>
      <c r="E11">
        <v>8</v>
      </c>
      <c r="F11" s="1">
        <v>-18000000</v>
      </c>
      <c r="G11" s="2">
        <f t="shared" si="1"/>
        <v>0.78048780487804881</v>
      </c>
      <c r="H11" s="2">
        <f t="shared" si="4"/>
        <v>0.23414634146341462</v>
      </c>
      <c r="I11" s="6">
        <v>0.13392857142857142</v>
      </c>
      <c r="J11" s="6">
        <f>I8</f>
        <v>0.10610526315789472</v>
      </c>
      <c r="L11" s="1">
        <v>27000000</v>
      </c>
      <c r="M11" s="2">
        <f>(L11-L12)/ABS(L12)</f>
        <v>-0.48076923076923078</v>
      </c>
    </row>
    <row r="12" spans="1:13">
      <c r="B12" s="3">
        <f t="shared" si="0"/>
        <v>71.111111111111114</v>
      </c>
      <c r="C12">
        <f t="shared" si="2"/>
        <v>0.28888888888888886</v>
      </c>
      <c r="D12" s="2">
        <f t="shared" si="3"/>
        <v>0.28888888888888886</v>
      </c>
      <c r="E12">
        <v>9</v>
      </c>
      <c r="F12" s="1">
        <v>-82000000</v>
      </c>
      <c r="G12" s="2">
        <f t="shared" si="1"/>
        <v>0</v>
      </c>
      <c r="H12" s="2">
        <f t="shared" si="4"/>
        <v>0</v>
      </c>
      <c r="I12" s="6">
        <v>4.8148148148148141E-2</v>
      </c>
      <c r="J12" s="6">
        <f>I7</f>
        <v>-6.5040650406504074E-3</v>
      </c>
      <c r="L12" s="1">
        <v>52000000</v>
      </c>
      <c r="M12" s="2">
        <f>(L12-L13)/ABS(L13)</f>
        <v>14</v>
      </c>
    </row>
    <row r="13" spans="1:13">
      <c r="B13" s="3">
        <f t="shared" si="0"/>
        <v>72</v>
      </c>
      <c r="C13">
        <f t="shared" si="2"/>
        <v>0.28000000000000003</v>
      </c>
      <c r="D13" s="2">
        <f t="shared" si="3"/>
        <v>0.28000000000000003</v>
      </c>
      <c r="E13">
        <v>10</v>
      </c>
      <c r="F13" s="1">
        <v>0</v>
      </c>
      <c r="G13" s="2">
        <f t="shared" si="1"/>
        <v>-1</v>
      </c>
      <c r="H13" s="2">
        <f t="shared" si="4"/>
        <v>-0.28000000000000003</v>
      </c>
      <c r="I13" s="6">
        <v>4.7804878048780496E-2</v>
      </c>
      <c r="J13" s="6">
        <f>I6</f>
        <v>2.3140495867768597E-2</v>
      </c>
      <c r="L13" s="1">
        <v>-4000000</v>
      </c>
      <c r="M13" s="2"/>
    </row>
    <row r="14" spans="1:13">
      <c r="B14" s="3">
        <f t="shared" si="0"/>
        <v>72.727272727272734</v>
      </c>
      <c r="C14">
        <f t="shared" si="2"/>
        <v>0.27272727272727265</v>
      </c>
      <c r="D14" s="2">
        <f t="shared" si="3"/>
        <v>0.27272727272727265</v>
      </c>
      <c r="E14">
        <v>11</v>
      </c>
      <c r="F14" s="1">
        <v>56000000</v>
      </c>
      <c r="G14" s="2">
        <f t="shared" si="1"/>
        <v>0.69696969696969702</v>
      </c>
      <c r="H14" s="2">
        <f t="shared" si="4"/>
        <v>0.19008264462809912</v>
      </c>
      <c r="I14" s="6">
        <v>0.38502673796791437</v>
      </c>
      <c r="J14" s="6">
        <f>I5</f>
        <v>0.4440944881889764</v>
      </c>
      <c r="L14" s="1"/>
      <c r="M14" s="2"/>
    </row>
    <row r="15" spans="1:13">
      <c r="B15" s="3">
        <f t="shared" si="0"/>
        <v>73.333333333333329</v>
      </c>
      <c r="C15">
        <f t="shared" si="2"/>
        <v>0.26666666666666672</v>
      </c>
      <c r="D15" s="2">
        <f t="shared" si="3"/>
        <v>0.26666666666666672</v>
      </c>
      <c r="E15">
        <v>12</v>
      </c>
      <c r="F15" s="1">
        <v>33000000</v>
      </c>
      <c r="G15" s="2">
        <v>0</v>
      </c>
      <c r="H15" s="2">
        <f t="shared" si="4"/>
        <v>0</v>
      </c>
      <c r="I15" s="6">
        <v>-0.11034482758620692</v>
      </c>
      <c r="J15" s="6">
        <f>I4</f>
        <v>-2.7149321266968326E-2</v>
      </c>
      <c r="L15" s="1"/>
      <c r="M15" s="2">
        <f>AVERAGE(M8:M12)</f>
        <v>4.3736690529191691</v>
      </c>
    </row>
    <row r="16" spans="1:13">
      <c r="B16" s="3" t="e">
        <f>($A$3*100)-(($A$3*100)/(E16))</f>
        <v>#DIV/0!</v>
      </c>
      <c r="C16" t="e">
        <f t="shared" si="2"/>
        <v>#DIV/0!</v>
      </c>
      <c r="D16" s="2" t="e">
        <f t="shared" si="3"/>
        <v>#DIV/0!</v>
      </c>
      <c r="F16" s="1"/>
      <c r="H16" s="1"/>
      <c r="I16" s="3"/>
      <c r="L16" s="1"/>
      <c r="M16" s="2"/>
    </row>
    <row r="17" spans="2:13">
      <c r="F17" t="s">
        <v>2</v>
      </c>
      <c r="G17" s="2">
        <f>AVERAGE(G4:G14)</f>
        <v>1.0999613541852573</v>
      </c>
      <c r="H17" s="2">
        <f>AVERAGE(H4:H15)</f>
        <v>0.41131580938476264</v>
      </c>
      <c r="I17" s="2"/>
      <c r="J17" s="6"/>
      <c r="L17" s="1"/>
      <c r="M17" s="2"/>
    </row>
    <row r="18" spans="2:13">
      <c r="B18" s="3"/>
      <c r="C18" s="3"/>
      <c r="F18" t="s">
        <v>9</v>
      </c>
      <c r="G18" s="2">
        <f>STDEV(G4:G15)</f>
        <v>2.2502977342767712</v>
      </c>
      <c r="H18" s="2">
        <f>STDEV(H4:H15)</f>
        <v>0.8449895569352649</v>
      </c>
      <c r="L18" s="1"/>
    </row>
    <row r="19" spans="2:13">
      <c r="E19" s="2"/>
      <c r="M19" s="2">
        <f>AVERAGE(M7:M11)</f>
        <v>1.9670863161489616</v>
      </c>
    </row>
    <row r="22" spans="2:13">
      <c r="K22">
        <v>35.6</v>
      </c>
    </row>
    <row r="23" spans="2:13">
      <c r="C23" s="5"/>
      <c r="K23">
        <v>73.2</v>
      </c>
    </row>
    <row r="24" spans="2:13">
      <c r="B24" s="4" t="s">
        <v>7</v>
      </c>
      <c r="C24" s="4" t="s">
        <v>4</v>
      </c>
      <c r="D24" s="4" t="s">
        <v>5</v>
      </c>
      <c r="E24" s="4"/>
      <c r="F24" s="4" t="s">
        <v>1</v>
      </c>
      <c r="G24" s="4" t="s">
        <v>0</v>
      </c>
      <c r="H24" s="4" t="s">
        <v>6</v>
      </c>
      <c r="K24">
        <v>192.36</v>
      </c>
    </row>
    <row r="25" spans="2:13">
      <c r="B25" s="3">
        <f>(($A$3*100)-(($A$3*100)/(E25)))</f>
        <v>0</v>
      </c>
      <c r="C25">
        <f>(100-B25)/100</f>
        <v>1</v>
      </c>
      <c r="D25" s="2">
        <f>C25</f>
        <v>1</v>
      </c>
      <c r="E25">
        <v>1</v>
      </c>
      <c r="F25" s="1">
        <v>215000000</v>
      </c>
      <c r="G25" s="2">
        <f t="shared" ref="G25:G26" si="5">(F25-F26)/F26</f>
        <v>-2.7149321266968326E-2</v>
      </c>
      <c r="H25" s="2">
        <f>G25*C25</f>
        <v>-2.7149321266968326E-2</v>
      </c>
    </row>
    <row r="26" spans="2:13">
      <c r="B26" s="3">
        <f>(($A$3*100)-(($A$3*100)/(E26)))</f>
        <v>40</v>
      </c>
      <c r="C26">
        <f t="shared" ref="C26:C27" si="6">(100-B26)/100</f>
        <v>0.6</v>
      </c>
      <c r="D26" s="2">
        <f t="shared" ref="D26:D27" si="7">C26</f>
        <v>0.6</v>
      </c>
      <c r="E26">
        <v>2</v>
      </c>
      <c r="F26" s="1">
        <v>221000000</v>
      </c>
      <c r="G26" s="2">
        <f t="shared" ref="G26:G27" si="8">(F26-F27)/F27</f>
        <v>0.74015748031496065</v>
      </c>
      <c r="H26" s="2">
        <f t="shared" ref="H26" si="9">G26*C26</f>
        <v>0.4440944881889764</v>
      </c>
      <c r="K26">
        <f>AVERAGE(K22:K24)</f>
        <v>100.38666666666667</v>
      </c>
    </row>
    <row r="27" spans="2:13">
      <c r="B27" s="3">
        <f>(($A$3*100)-(($A$3*100)/(E27)))</f>
        <v>53.333333333333329</v>
      </c>
      <c r="C27">
        <f t="shared" si="6"/>
        <v>0.46666666666666673</v>
      </c>
      <c r="D27" s="2">
        <f t="shared" si="7"/>
        <v>0.46666666666666673</v>
      </c>
      <c r="E27">
        <v>3</v>
      </c>
      <c r="F27" s="1">
        <v>127000000</v>
      </c>
      <c r="G27" s="2"/>
      <c r="H27" s="2">
        <f t="shared" ref="H27" si="10">G27*C27</f>
        <v>0</v>
      </c>
    </row>
    <row r="28" spans="2:13">
      <c r="C28" s="5"/>
      <c r="F28" t="s">
        <v>2</v>
      </c>
      <c r="G28" s="2">
        <f>AVERAGE(G15:G26)</f>
        <v>0.81265344950200424</v>
      </c>
      <c r="H28" s="2">
        <f>AVERAGE(H15:H26)</f>
        <v>0.33465010664840711</v>
      </c>
    </row>
    <row r="29" spans="2:13">
      <c r="C29" s="5"/>
      <c r="F29" t="s">
        <v>9</v>
      </c>
      <c r="G29" s="2">
        <f>STDEV(G25:G26)</f>
        <v>0.54256784264914271</v>
      </c>
      <c r="H29" s="2">
        <f>STDEV(H25:H26)</f>
        <v>0.33321969325847983</v>
      </c>
    </row>
    <row r="30" spans="2:13">
      <c r="C30" s="5"/>
    </row>
    <row r="31" spans="2:13">
      <c r="C31" s="5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2016-02-06T12:32:55Z</dcterms:created>
  <dcterms:modified xsi:type="dcterms:W3CDTF">2016-02-11T13:38:05Z</dcterms:modified>
</cp:coreProperties>
</file>