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0" yWindow="0" windowWidth="24833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" l="1"/>
  <c r="E46" i="1"/>
  <c r="M45" i="1"/>
  <c r="E45" i="1"/>
  <c r="M44" i="1"/>
  <c r="E44" i="1"/>
  <c r="E47" i="1" s="1"/>
  <c r="L39" i="1"/>
  <c r="E39" i="1"/>
  <c r="M38" i="1"/>
  <c r="L38" i="1"/>
  <c r="E38" i="1"/>
  <c r="M37" i="1"/>
  <c r="L37" i="1"/>
  <c r="E37" i="1"/>
  <c r="M36" i="1"/>
  <c r="L36" i="1"/>
  <c r="E36" i="1"/>
  <c r="M18" i="1" l="1"/>
  <c r="M17" i="1"/>
  <c r="M19" i="1" l="1"/>
  <c r="E19" i="1"/>
  <c r="E18" i="1"/>
  <c r="E17" i="1"/>
  <c r="M11" i="1"/>
  <c r="L11" i="1"/>
  <c r="E11" i="1"/>
  <c r="M10" i="1"/>
  <c r="L10" i="1"/>
  <c r="E10" i="1"/>
  <c r="M9" i="1"/>
  <c r="L9" i="1"/>
  <c r="E9" i="1"/>
  <c r="E20" i="1" l="1"/>
  <c r="L12" i="1"/>
  <c r="E12" i="1"/>
</calcChain>
</file>

<file path=xl/sharedStrings.xml><?xml version="1.0" encoding="utf-8"?>
<sst xmlns="http://schemas.openxmlformats.org/spreadsheetml/2006/main" count="72" uniqueCount="24">
  <si>
    <t>SELLS</t>
  </si>
  <si>
    <t>EXPECTED</t>
  </si>
  <si>
    <t>SYMBOL</t>
  </si>
  <si>
    <t>SHARES</t>
  </si>
  <si>
    <t>PRICE</t>
  </si>
  <si>
    <t>MV</t>
  </si>
  <si>
    <t>STATUS</t>
  </si>
  <si>
    <t>ACTUAL</t>
  </si>
  <si>
    <t>ACCOUNT</t>
  </si>
  <si>
    <t>CREDIT</t>
  </si>
  <si>
    <t>QUEUED</t>
  </si>
  <si>
    <t>BRK-5QX13608</t>
  </si>
  <si>
    <t>TOTAL</t>
  </si>
  <si>
    <t>EXPOSURE</t>
  </si>
  <si>
    <t>ALLE</t>
  </si>
  <si>
    <t>Trade Book for Quantitative Momentum Model - MGSH20250331</t>
  </si>
  <si>
    <t>BUYS</t>
  </si>
  <si>
    <t>NWN</t>
  </si>
  <si>
    <t>NOTES:</t>
  </si>
  <si>
    <t>NO STOP ADJUSTMENTS</t>
  </si>
  <si>
    <t>THIS IS JUST A RECONCILIATION PAGE</t>
  </si>
  <si>
    <t>NYT</t>
  </si>
  <si>
    <t>PTGX</t>
  </si>
  <si>
    <t>STOP/LOSS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</si>
</sst>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14" fontId="2" fillId="0" borderId="2" xfId="1" applyNumberFormat="1" applyFont="1" applyBorder="1"/>
    <xf numFmtId="44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44" fontId="2" fillId="0" borderId="0" xfId="1" applyFont="1" applyBorder="1"/>
    <xf numFmtId="0" fontId="2" fillId="0" borderId="5" xfId="0" applyFont="1" applyBorder="1"/>
    <xf numFmtId="44" fontId="2" fillId="0" borderId="0" xfId="1" applyFont="1" applyFill="1" applyBorder="1"/>
    <xf numFmtId="44" fontId="2" fillId="0" borderId="0" xfId="0" applyNumberFormat="1" applyFont="1" applyBorder="1"/>
    <xf numFmtId="44" fontId="2" fillId="0" borderId="0" xfId="1" applyNumberFormat="1" applyFont="1" applyBorder="1"/>
    <xf numFmtId="44" fontId="2" fillId="0" borderId="0" xfId="0" applyNumberFormat="1" applyFont="1" applyFill="1" applyBorder="1"/>
    <xf numFmtId="39" fontId="2" fillId="0" borderId="0" xfId="1" applyNumberFormat="1" applyFont="1" applyBorder="1"/>
    <xf numFmtId="8" fontId="2" fillId="0" borderId="0" xfId="1" applyNumberFormat="1" applyFont="1" applyBorder="1"/>
    <xf numFmtId="0" fontId="2" fillId="0" borderId="0" xfId="0" applyFont="1" applyFill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0" fontId="2" fillId="0" borderId="6" xfId="0" applyFont="1" applyBorder="1"/>
    <xf numFmtId="0" fontId="2" fillId="0" borderId="7" xfId="0" applyFont="1" applyBorder="1"/>
    <xf numFmtId="44" fontId="2" fillId="0" borderId="7" xfId="1" applyFont="1" applyBorder="1"/>
    <xf numFmtId="0" fontId="2" fillId="0" borderId="8" xfId="0" applyFont="1" applyBorder="1"/>
    <xf numFmtId="0" fontId="2" fillId="0" borderId="5" xfId="0" applyFont="1" applyFill="1" applyBorder="1"/>
    <xf numFmtId="44" fontId="2" fillId="0" borderId="0" xfId="1" applyNumberFormat="1" applyFont="1" applyFill="1" applyBorder="1" applyAlignment="1">
      <alignment horizontal="right"/>
    </xf>
    <xf numFmtId="0" fontId="2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57"/>
  <sheetViews>
    <sheetView tabSelected="1" zoomScale="80" zoomScaleNormal="80" workbookViewId="0">
      <selection activeCell="L8" sqref="L8"/>
    </sheetView>
  </sheetViews>
  <sheetFormatPr defaultRowHeight="14.25" x14ac:dyDescent="0.45"/>
  <cols>
    <col min="4" max="4" width="9.33203125" bestFit="1" customWidth="1"/>
    <col min="5" max="5" width="12.6640625" customWidth="1"/>
    <col min="9" max="9" width="12.265625" customWidth="1"/>
    <col min="10" max="10" width="7.265625" customWidth="1"/>
    <col min="11" max="11" width="14.19921875" customWidth="1"/>
    <col min="12" max="12" width="12.265625" customWidth="1"/>
    <col min="14" max="14" width="15.06640625" customWidth="1"/>
    <col min="15" max="15" width="11.9296875" customWidth="1"/>
  </cols>
  <sheetData>
    <row r="3" spans="2:19" x14ac:dyDescent="0.45">
      <c r="C3" s="28"/>
    </row>
    <row r="4" spans="2:19" ht="21" x14ac:dyDescent="0.65">
      <c r="C4" s="28" t="s">
        <v>20</v>
      </c>
      <c r="D4" s="1"/>
      <c r="E4" s="1"/>
      <c r="H4" s="1"/>
      <c r="I4" s="2" t="s">
        <v>15</v>
      </c>
      <c r="J4" s="2"/>
    </row>
    <row r="5" spans="2:19" ht="14.65" thickBot="1" x14ac:dyDescent="0.5"/>
    <row r="6" spans="2:19" ht="14.65" thickTop="1" x14ac:dyDescent="0.45">
      <c r="B6" s="3"/>
      <c r="C6" s="4"/>
      <c r="D6" s="5">
        <v>46112</v>
      </c>
      <c r="E6" s="6"/>
      <c r="F6" s="4"/>
      <c r="G6" s="4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7"/>
    </row>
    <row r="7" spans="2:19" x14ac:dyDescent="0.45">
      <c r="B7" s="8" t="s">
        <v>0</v>
      </c>
      <c r="C7" s="9"/>
      <c r="D7" s="10"/>
      <c r="E7" s="10"/>
      <c r="F7" s="9"/>
      <c r="G7" s="9"/>
      <c r="H7" s="10"/>
      <c r="I7" s="10"/>
      <c r="J7" s="10"/>
      <c r="K7" s="9"/>
      <c r="L7" s="9" t="s">
        <v>1</v>
      </c>
      <c r="M7" s="9"/>
      <c r="N7" s="9"/>
      <c r="O7" s="9"/>
      <c r="P7" s="9"/>
      <c r="Q7" s="9"/>
      <c r="R7" s="9"/>
      <c r="S7" s="11"/>
    </row>
    <row r="8" spans="2:19" x14ac:dyDescent="0.45">
      <c r="B8" s="8" t="s">
        <v>2</v>
      </c>
      <c r="C8" s="9" t="s">
        <v>3</v>
      </c>
      <c r="D8" s="10" t="s">
        <v>4</v>
      </c>
      <c r="E8" s="10" t="s">
        <v>5</v>
      </c>
      <c r="F8" s="9" t="s">
        <v>6</v>
      </c>
      <c r="G8" s="9"/>
      <c r="H8" s="10" t="s">
        <v>7</v>
      </c>
      <c r="I8" s="10"/>
      <c r="J8" s="10"/>
      <c r="K8" s="12" t="s">
        <v>8</v>
      </c>
      <c r="L8" s="9" t="s">
        <v>9</v>
      </c>
      <c r="M8" s="9"/>
      <c r="N8" s="12"/>
      <c r="O8" s="9"/>
      <c r="P8" s="9"/>
      <c r="Q8" s="9"/>
      <c r="R8" s="9"/>
      <c r="S8" s="11"/>
    </row>
    <row r="9" spans="2:19" x14ac:dyDescent="0.45">
      <c r="B9" s="8"/>
      <c r="C9" s="9"/>
      <c r="D9" s="10"/>
      <c r="E9" s="10">
        <f>D9*C9</f>
        <v>0</v>
      </c>
      <c r="F9" s="13" t="s">
        <v>10</v>
      </c>
      <c r="G9" s="9"/>
      <c r="H9" s="10"/>
      <c r="I9" s="10"/>
      <c r="J9" s="10"/>
      <c r="K9" s="9" t="s">
        <v>11</v>
      </c>
      <c r="L9" s="13">
        <f>H9*C9</f>
        <v>0</v>
      </c>
      <c r="M9" s="9" t="str">
        <f>IF(C9&lt;&gt;0,"sell "&amp;C9&amp;" "&amp;B9&amp;" @ $"&amp;H9,"")</f>
        <v/>
      </c>
      <c r="N9" s="14"/>
      <c r="O9" s="9"/>
      <c r="P9" s="9"/>
      <c r="Q9" s="9"/>
      <c r="R9" s="9"/>
      <c r="S9" s="11"/>
    </row>
    <row r="10" spans="2:19" x14ac:dyDescent="0.45">
      <c r="B10" s="8"/>
      <c r="C10" s="9"/>
      <c r="D10" s="10"/>
      <c r="E10" s="10">
        <f>D10*C10</f>
        <v>0</v>
      </c>
      <c r="F10" s="13" t="s">
        <v>10</v>
      </c>
      <c r="G10" s="9"/>
      <c r="H10" s="10"/>
      <c r="I10" s="10"/>
      <c r="J10" s="10"/>
      <c r="K10" s="9" t="s">
        <v>11</v>
      </c>
      <c r="L10" s="13">
        <f>H10*C10</f>
        <v>0</v>
      </c>
      <c r="M10" s="9" t="str">
        <f t="shared" ref="M10:M11" si="0">IF(C10&lt;&gt;0,"sell "&amp;C10&amp;" "&amp;B10&amp;" @ $"&amp;H10,"")</f>
        <v/>
      </c>
      <c r="N10" s="14"/>
      <c r="O10" s="9"/>
      <c r="P10" s="9"/>
      <c r="Q10" s="9"/>
      <c r="R10" s="9"/>
      <c r="S10" s="11"/>
    </row>
    <row r="11" spans="2:19" x14ac:dyDescent="0.45">
      <c r="B11" s="8"/>
      <c r="C11" s="9"/>
      <c r="D11" s="10"/>
      <c r="E11" s="10">
        <f>D11*C11</f>
        <v>0</v>
      </c>
      <c r="F11" s="13" t="s">
        <v>10</v>
      </c>
      <c r="G11" s="9"/>
      <c r="H11" s="10"/>
      <c r="I11" s="10"/>
      <c r="J11" s="10"/>
      <c r="K11" s="9" t="s">
        <v>11</v>
      </c>
      <c r="L11" s="13">
        <f>H11*C11</f>
        <v>0</v>
      </c>
      <c r="M11" s="9" t="str">
        <f t="shared" si="0"/>
        <v/>
      </c>
      <c r="N11" s="10"/>
      <c r="O11" s="9"/>
      <c r="P11" s="9"/>
      <c r="Q11" s="9"/>
      <c r="R11" s="9"/>
      <c r="S11" s="11"/>
    </row>
    <row r="12" spans="2:19" x14ac:dyDescent="0.45">
      <c r="B12" s="8"/>
      <c r="C12" s="9"/>
      <c r="D12" s="10" t="s">
        <v>12</v>
      </c>
      <c r="E12" s="10">
        <f>SUM(E9:E11)</f>
        <v>0</v>
      </c>
      <c r="F12" s="9"/>
      <c r="G12" s="9"/>
      <c r="H12" s="12"/>
      <c r="I12" s="10"/>
      <c r="J12" s="10"/>
      <c r="K12" s="9"/>
      <c r="L12" s="13">
        <f>SUM(L9:L11)</f>
        <v>0</v>
      </c>
      <c r="M12" s="9"/>
      <c r="N12" s="10"/>
      <c r="O12" s="9"/>
      <c r="P12" s="9"/>
      <c r="Q12" s="9"/>
      <c r="R12" s="9"/>
      <c r="S12" s="11"/>
    </row>
    <row r="13" spans="2:19" x14ac:dyDescent="0.45">
      <c r="B13" s="8"/>
      <c r="C13" s="9"/>
      <c r="D13" s="10"/>
      <c r="E13" s="10"/>
      <c r="F13" s="9"/>
      <c r="G13" s="9"/>
      <c r="H13" s="15"/>
      <c r="I13" s="16"/>
      <c r="J13" s="16"/>
      <c r="K13" s="9"/>
      <c r="L13" s="9"/>
      <c r="M13" s="9"/>
      <c r="N13" s="10"/>
      <c r="O13" s="9"/>
      <c r="P13" s="9"/>
      <c r="Q13" s="9"/>
      <c r="R13" s="9"/>
      <c r="S13" s="11"/>
    </row>
    <row r="14" spans="2:19" x14ac:dyDescent="0.45">
      <c r="B14" s="8"/>
      <c r="C14" s="9"/>
      <c r="D14" s="10"/>
      <c r="E14" s="17"/>
      <c r="F14" s="15"/>
      <c r="G14" s="9"/>
      <c r="H14" s="12"/>
      <c r="I14" s="10"/>
      <c r="J14" s="10"/>
      <c r="K14" s="9"/>
      <c r="L14" s="9"/>
      <c r="M14" s="9"/>
      <c r="N14" s="10"/>
      <c r="O14" s="9"/>
      <c r="P14" s="9"/>
      <c r="Q14" s="9"/>
      <c r="R14" s="9"/>
      <c r="S14" s="11"/>
    </row>
    <row r="15" spans="2:19" x14ac:dyDescent="0.45">
      <c r="B15" s="8" t="s">
        <v>16</v>
      </c>
      <c r="C15" s="9"/>
      <c r="D15" s="10"/>
      <c r="E15" s="10"/>
      <c r="F15" s="18"/>
      <c r="G15" s="9"/>
      <c r="H15" s="12"/>
      <c r="I15" s="10"/>
      <c r="J15" s="10"/>
      <c r="K15" s="9"/>
      <c r="L15" s="9"/>
      <c r="M15" s="9"/>
      <c r="N15" s="10"/>
      <c r="O15" s="9"/>
      <c r="P15" s="9"/>
      <c r="Q15" s="9"/>
      <c r="R15" s="9"/>
      <c r="S15" s="11"/>
    </row>
    <row r="16" spans="2:19" x14ac:dyDescent="0.45">
      <c r="B16" s="8" t="s">
        <v>2</v>
      </c>
      <c r="C16" s="9" t="s">
        <v>3</v>
      </c>
      <c r="D16" s="10" t="s">
        <v>4</v>
      </c>
      <c r="E16" s="10" t="s">
        <v>13</v>
      </c>
      <c r="F16" s="13" t="s">
        <v>6</v>
      </c>
      <c r="G16" s="9"/>
      <c r="H16" s="12" t="s">
        <v>7</v>
      </c>
      <c r="I16" s="10" t="s">
        <v>23</v>
      </c>
      <c r="J16" s="10"/>
      <c r="K16" s="9"/>
      <c r="L16" s="9"/>
      <c r="M16" s="9"/>
      <c r="N16" s="10"/>
      <c r="O16" s="13"/>
      <c r="P16" s="9"/>
      <c r="Q16" s="9"/>
      <c r="R16" s="9"/>
      <c r="S16" s="11"/>
    </row>
    <row r="17" spans="2:19" x14ac:dyDescent="0.45">
      <c r="B17" s="8" t="s">
        <v>21</v>
      </c>
      <c r="C17" s="9">
        <v>21</v>
      </c>
      <c r="D17" s="10">
        <v>83.73</v>
      </c>
      <c r="E17" s="10">
        <f>D17*C17</f>
        <v>1758.3300000000002</v>
      </c>
      <c r="F17" s="13" t="s">
        <v>10</v>
      </c>
      <c r="G17" s="9"/>
      <c r="H17" s="10"/>
      <c r="I17" s="10">
        <v>66.98</v>
      </c>
      <c r="J17" s="10"/>
      <c r="K17" s="9" t="s">
        <v>11</v>
      </c>
      <c r="L17" s="9"/>
      <c r="M17" s="9" t="str">
        <f>IF(C17&lt;&gt;0,"buy "&amp;C17&amp;" "&amp;B17&amp;" @ $"&amp;H17,"")</f>
        <v>buy 21 NYT @ $</v>
      </c>
      <c r="N17" s="10"/>
      <c r="O17" s="13"/>
      <c r="P17" s="9"/>
      <c r="Q17" s="9"/>
      <c r="R17" s="9"/>
      <c r="S17" s="11"/>
    </row>
    <row r="18" spans="2:19" x14ac:dyDescent="0.45">
      <c r="B18" s="8" t="s">
        <v>22</v>
      </c>
      <c r="C18" s="9">
        <v>16</v>
      </c>
      <c r="D18" s="10">
        <v>105.4</v>
      </c>
      <c r="E18" s="10">
        <f>D18*C18</f>
        <v>1686.4</v>
      </c>
      <c r="F18" s="13" t="s">
        <v>10</v>
      </c>
      <c r="G18" s="9"/>
      <c r="H18" s="10"/>
      <c r="I18" s="10">
        <v>84.32</v>
      </c>
      <c r="J18" s="10"/>
      <c r="K18" s="9" t="s">
        <v>11</v>
      </c>
      <c r="L18" s="9"/>
      <c r="M18" s="9" t="str">
        <f>IF(C18&lt;&gt;0,"buy "&amp;C18&amp;" "&amp;B18&amp;" @ $"&amp;H18,"")</f>
        <v>buy 16 PTGX @ $</v>
      </c>
      <c r="N18" s="10"/>
      <c r="O18" s="13"/>
      <c r="P18" s="9"/>
      <c r="Q18" s="9"/>
      <c r="R18" s="9"/>
      <c r="S18" s="11"/>
    </row>
    <row r="19" spans="2:19" x14ac:dyDescent="0.45">
      <c r="B19" s="19"/>
      <c r="C19" s="20"/>
      <c r="D19" s="21"/>
      <c r="E19" s="21">
        <f>D19*C19</f>
        <v>0</v>
      </c>
      <c r="F19" s="13" t="s">
        <v>10</v>
      </c>
      <c r="G19" s="20"/>
      <c r="H19" s="21"/>
      <c r="I19" s="21"/>
      <c r="J19" s="21"/>
      <c r="K19" s="9" t="s">
        <v>11</v>
      </c>
      <c r="L19" s="9"/>
      <c r="M19" s="9" t="str">
        <f>IF(C19&lt;&gt;0,"buy "&amp;C19&amp;" "&amp;B19&amp;" @ $"&amp;H19,"")</f>
        <v/>
      </c>
      <c r="N19" s="10"/>
      <c r="O19" s="15"/>
      <c r="P19" s="18"/>
      <c r="Q19" s="18"/>
      <c r="R19" s="18"/>
      <c r="S19" s="26"/>
    </row>
    <row r="20" spans="2:19" x14ac:dyDescent="0.45">
      <c r="B20" s="8"/>
      <c r="C20" s="9"/>
      <c r="D20" s="10" t="s">
        <v>12</v>
      </c>
      <c r="E20" s="10">
        <f>SUM(E17:E19)</f>
        <v>3444.7300000000005</v>
      </c>
      <c r="F20" s="9"/>
      <c r="G20" s="9"/>
      <c r="H20" s="10"/>
      <c r="I20" s="10"/>
      <c r="J20" s="10"/>
      <c r="K20" s="9"/>
      <c r="L20" s="9"/>
      <c r="M20" s="9"/>
      <c r="N20" s="10"/>
      <c r="O20" s="9"/>
      <c r="P20" s="9"/>
      <c r="Q20" s="9"/>
      <c r="R20" s="9"/>
      <c r="S20" s="11"/>
    </row>
    <row r="21" spans="2:19" x14ac:dyDescent="0.45">
      <c r="B21" s="8"/>
      <c r="C21" s="9"/>
      <c r="D21" s="10"/>
      <c r="E21" s="10"/>
      <c r="F21" s="9"/>
      <c r="G21" s="9"/>
      <c r="H21" s="10"/>
      <c r="I21" s="10"/>
      <c r="J21" s="10"/>
      <c r="K21" s="9"/>
      <c r="L21" s="9"/>
      <c r="M21" s="9"/>
      <c r="N21" s="10"/>
      <c r="O21" s="9"/>
      <c r="P21" s="13"/>
      <c r="Q21" s="9"/>
      <c r="R21" s="9"/>
      <c r="S21" s="11"/>
    </row>
    <row r="22" spans="2:19" x14ac:dyDescent="0.45">
      <c r="B22" s="8" t="s">
        <v>18</v>
      </c>
      <c r="C22" s="9"/>
      <c r="D22" s="10"/>
      <c r="E22" s="12"/>
      <c r="F22" s="9"/>
      <c r="G22" s="9"/>
      <c r="H22" s="10"/>
      <c r="I22" s="10"/>
      <c r="J22" s="10"/>
      <c r="K22" s="9"/>
      <c r="L22" s="9"/>
      <c r="M22" s="9"/>
      <c r="N22" s="10"/>
      <c r="O22" s="9"/>
      <c r="P22" s="9"/>
      <c r="Q22" s="9"/>
      <c r="R22" s="9"/>
      <c r="S22" s="11"/>
    </row>
    <row r="23" spans="2:19" x14ac:dyDescent="0.45">
      <c r="B23" s="8"/>
      <c r="C23" s="9"/>
      <c r="D23" s="10"/>
      <c r="E23" s="12"/>
      <c r="F23" s="9"/>
      <c r="G23" s="9"/>
      <c r="H23" s="10"/>
      <c r="I23" s="10"/>
      <c r="J23" s="10"/>
      <c r="K23" s="9"/>
      <c r="L23" s="9"/>
      <c r="M23" s="9"/>
      <c r="N23" s="9"/>
      <c r="O23" s="9"/>
      <c r="P23" s="9"/>
      <c r="Q23" s="9"/>
      <c r="R23" s="9"/>
      <c r="S23" s="11"/>
    </row>
    <row r="24" spans="2:19" x14ac:dyDescent="0.45">
      <c r="B24" s="8"/>
      <c r="C24" s="9"/>
      <c r="D24" s="10"/>
      <c r="E24" s="12"/>
      <c r="F24" s="9"/>
      <c r="G24" s="9"/>
      <c r="H24" s="10"/>
      <c r="I24" s="10"/>
      <c r="J24" s="10"/>
      <c r="K24" s="9"/>
      <c r="L24" s="9"/>
      <c r="M24" s="9"/>
      <c r="N24" s="9"/>
      <c r="O24" s="9"/>
      <c r="P24" s="9"/>
      <c r="Q24" s="9"/>
      <c r="R24" s="9"/>
      <c r="S24" s="11"/>
    </row>
    <row r="25" spans="2:19" x14ac:dyDescent="0.45">
      <c r="B25" s="8"/>
      <c r="C25" s="9"/>
      <c r="D25" s="10"/>
      <c r="E25" s="27"/>
      <c r="F25" s="9"/>
      <c r="G25" s="9"/>
      <c r="H25" s="10"/>
      <c r="I25" s="10"/>
      <c r="J25" s="10"/>
      <c r="K25" s="9"/>
      <c r="L25" s="9"/>
      <c r="M25" s="9"/>
      <c r="N25" s="9"/>
      <c r="O25" s="9"/>
      <c r="P25" s="9"/>
      <c r="Q25" s="9"/>
      <c r="R25" s="9"/>
      <c r="S25" s="11"/>
    </row>
    <row r="26" spans="2:19" x14ac:dyDescent="0.45">
      <c r="B26" s="8"/>
      <c r="C26" s="9"/>
      <c r="D26" s="10"/>
      <c r="E26" s="12"/>
      <c r="F26" s="9"/>
      <c r="G26" s="9"/>
      <c r="H26" s="10"/>
      <c r="I26" s="10"/>
      <c r="J26" s="10"/>
      <c r="K26" s="9"/>
      <c r="L26" s="9"/>
      <c r="M26" s="9"/>
      <c r="N26" s="9"/>
      <c r="O26" s="9"/>
      <c r="P26" s="9"/>
      <c r="Q26" s="9"/>
      <c r="R26" s="9"/>
      <c r="S26" s="11"/>
    </row>
    <row r="27" spans="2:19" x14ac:dyDescent="0.45">
      <c r="B27" s="8"/>
      <c r="C27" s="9"/>
      <c r="D27" s="10"/>
      <c r="E27" s="12"/>
      <c r="F27" s="9"/>
      <c r="G27" s="9"/>
      <c r="H27" s="10"/>
      <c r="I27" s="10"/>
      <c r="J27" s="10"/>
      <c r="K27" s="9"/>
      <c r="L27" s="9"/>
      <c r="M27" s="9"/>
      <c r="N27" s="9"/>
      <c r="O27" s="9"/>
      <c r="P27" s="9"/>
      <c r="Q27" s="9"/>
      <c r="R27" s="9"/>
      <c r="S27" s="11"/>
    </row>
    <row r="28" spans="2:19" x14ac:dyDescent="0.45">
      <c r="B28" s="8"/>
      <c r="C28" s="9"/>
      <c r="D28" s="10"/>
      <c r="E28" s="12"/>
      <c r="F28" s="18"/>
      <c r="G28" s="9"/>
      <c r="H28" s="10"/>
      <c r="I28" s="10"/>
      <c r="J28" s="10"/>
      <c r="K28" s="9"/>
      <c r="L28" s="9"/>
      <c r="M28" s="9"/>
      <c r="N28" s="9"/>
      <c r="O28" s="9"/>
      <c r="P28" s="9"/>
      <c r="Q28" s="9"/>
      <c r="R28" s="9"/>
      <c r="S28" s="11"/>
    </row>
    <row r="29" spans="2:19" ht="14.65" thickBot="1" x14ac:dyDescent="0.5">
      <c r="B29" s="22"/>
      <c r="C29" s="23"/>
      <c r="D29" s="24"/>
      <c r="E29" s="24"/>
      <c r="F29" s="23"/>
      <c r="G29" s="23"/>
      <c r="H29" s="24"/>
      <c r="I29" s="24"/>
      <c r="J29" s="24"/>
      <c r="K29" s="23"/>
      <c r="L29" s="23"/>
      <c r="M29" s="23"/>
      <c r="N29" s="23"/>
      <c r="O29" s="23"/>
      <c r="P29" s="23"/>
      <c r="Q29" s="23"/>
      <c r="R29" s="23"/>
      <c r="S29" s="25"/>
    </row>
    <row r="30" spans="2:19" ht="14.65" thickTop="1" x14ac:dyDescent="0.45"/>
    <row r="32" spans="2:19" ht="14.65" thickBot="1" x14ac:dyDescent="0.5"/>
    <row r="33" spans="2:19" ht="14.65" thickTop="1" x14ac:dyDescent="0.45">
      <c r="B33" s="3"/>
      <c r="C33" s="4"/>
      <c r="D33" s="5">
        <v>46080</v>
      </c>
      <c r="E33" s="6"/>
      <c r="F33" s="4"/>
      <c r="G33" s="4"/>
      <c r="H33" s="6"/>
      <c r="I33" s="6"/>
      <c r="J33" s="6"/>
      <c r="K33" s="4"/>
      <c r="L33" s="4"/>
      <c r="M33" s="4"/>
      <c r="N33" s="4"/>
      <c r="O33" s="4"/>
      <c r="P33" s="4"/>
      <c r="Q33" s="4"/>
      <c r="R33" s="4"/>
      <c r="S33" s="7"/>
    </row>
    <row r="34" spans="2:19" x14ac:dyDescent="0.45">
      <c r="B34" s="8" t="s">
        <v>0</v>
      </c>
      <c r="C34" s="9"/>
      <c r="D34" s="10"/>
      <c r="E34" s="10"/>
      <c r="F34" s="9"/>
      <c r="G34" s="9"/>
      <c r="H34" s="10"/>
      <c r="I34" s="10"/>
      <c r="J34" s="10"/>
      <c r="K34" s="9"/>
      <c r="L34" s="9" t="s">
        <v>1</v>
      </c>
      <c r="M34" s="9"/>
      <c r="N34" s="9"/>
      <c r="O34" s="9"/>
      <c r="P34" s="9"/>
      <c r="Q34" s="9"/>
      <c r="R34" s="9"/>
      <c r="S34" s="11"/>
    </row>
    <row r="35" spans="2:19" x14ac:dyDescent="0.45">
      <c r="B35" s="8" t="s">
        <v>2</v>
      </c>
      <c r="C35" s="9" t="s">
        <v>3</v>
      </c>
      <c r="D35" s="10" t="s">
        <v>4</v>
      </c>
      <c r="E35" s="10" t="s">
        <v>5</v>
      </c>
      <c r="F35" s="9" t="s">
        <v>6</v>
      </c>
      <c r="G35" s="9"/>
      <c r="H35" s="10" t="s">
        <v>7</v>
      </c>
      <c r="I35" s="10"/>
      <c r="J35" s="10"/>
      <c r="K35" s="12" t="s">
        <v>8</v>
      </c>
      <c r="L35" s="9" t="s">
        <v>9</v>
      </c>
      <c r="M35" s="9"/>
      <c r="N35" s="12"/>
      <c r="O35" s="9"/>
      <c r="P35" s="9"/>
      <c r="Q35" s="9"/>
      <c r="R35" s="9"/>
      <c r="S35" s="11"/>
    </row>
    <row r="36" spans="2:19" x14ac:dyDescent="0.45">
      <c r="B36" s="8"/>
      <c r="C36" s="9"/>
      <c r="D36" s="10"/>
      <c r="E36" s="10">
        <f>D36*C36</f>
        <v>0</v>
      </c>
      <c r="F36" s="13" t="s">
        <v>10</v>
      </c>
      <c r="G36" s="9"/>
      <c r="H36" s="10"/>
      <c r="I36" s="10"/>
      <c r="J36" s="10"/>
      <c r="K36" s="9" t="s">
        <v>11</v>
      </c>
      <c r="L36" s="13">
        <f>H36*C36</f>
        <v>0</v>
      </c>
      <c r="M36" s="9" t="str">
        <f>IF(C36&lt;&gt;0,"sell "&amp;C36&amp;" "&amp;B36&amp;" @ $"&amp;H36,"")</f>
        <v/>
      </c>
      <c r="N36" s="14"/>
      <c r="O36" s="9"/>
      <c r="P36" s="9"/>
      <c r="Q36" s="9"/>
      <c r="R36" s="9"/>
      <c r="S36" s="11"/>
    </row>
    <row r="37" spans="2:19" x14ac:dyDescent="0.45">
      <c r="B37" s="8"/>
      <c r="C37" s="9"/>
      <c r="D37" s="10"/>
      <c r="E37" s="10">
        <f>D37*C37</f>
        <v>0</v>
      </c>
      <c r="F37" s="13" t="s">
        <v>10</v>
      </c>
      <c r="G37" s="9"/>
      <c r="H37" s="10"/>
      <c r="I37" s="10"/>
      <c r="J37" s="10"/>
      <c r="K37" s="9" t="s">
        <v>11</v>
      </c>
      <c r="L37" s="13">
        <f>H37*C37</f>
        <v>0</v>
      </c>
      <c r="M37" s="9" t="str">
        <f t="shared" ref="M37:M38" si="1">IF(C37&lt;&gt;0,"sell "&amp;C37&amp;" "&amp;B37&amp;" @ $"&amp;H37,"")</f>
        <v/>
      </c>
      <c r="N37" s="14"/>
      <c r="O37" s="9"/>
      <c r="P37" s="9"/>
      <c r="Q37" s="9"/>
      <c r="R37" s="9"/>
      <c r="S37" s="11"/>
    </row>
    <row r="38" spans="2:19" x14ac:dyDescent="0.45">
      <c r="B38" s="8"/>
      <c r="C38" s="9"/>
      <c r="D38" s="10"/>
      <c r="E38" s="10">
        <f>D38*C38</f>
        <v>0</v>
      </c>
      <c r="F38" s="13" t="s">
        <v>10</v>
      </c>
      <c r="G38" s="9"/>
      <c r="H38" s="10"/>
      <c r="I38" s="10"/>
      <c r="J38" s="10"/>
      <c r="K38" s="9" t="s">
        <v>11</v>
      </c>
      <c r="L38" s="13">
        <f>H38*C38</f>
        <v>0</v>
      </c>
      <c r="M38" s="9" t="str">
        <f t="shared" si="1"/>
        <v/>
      </c>
      <c r="N38" s="10"/>
      <c r="O38" s="9"/>
      <c r="P38" s="9"/>
      <c r="Q38" s="9"/>
      <c r="R38" s="9"/>
      <c r="S38" s="11"/>
    </row>
    <row r="39" spans="2:19" x14ac:dyDescent="0.45">
      <c r="B39" s="8"/>
      <c r="C39" s="9"/>
      <c r="D39" s="10" t="s">
        <v>12</v>
      </c>
      <c r="E39" s="10">
        <f>SUM(E36:E38)</f>
        <v>0</v>
      </c>
      <c r="F39" s="9"/>
      <c r="G39" s="9"/>
      <c r="H39" s="12"/>
      <c r="I39" s="10"/>
      <c r="J39" s="10"/>
      <c r="K39" s="9"/>
      <c r="L39" s="13">
        <f>SUM(L36:L38)</f>
        <v>0</v>
      </c>
      <c r="M39" s="9"/>
      <c r="N39" s="10"/>
      <c r="O39" s="9"/>
      <c r="P39" s="9"/>
      <c r="Q39" s="9"/>
      <c r="R39" s="9"/>
      <c r="S39" s="11"/>
    </row>
    <row r="40" spans="2:19" x14ac:dyDescent="0.45">
      <c r="B40" s="8"/>
      <c r="C40" s="9"/>
      <c r="D40" s="10"/>
      <c r="E40" s="10"/>
      <c r="F40" s="9"/>
      <c r="G40" s="9"/>
      <c r="H40" s="15"/>
      <c r="I40" s="16"/>
      <c r="J40" s="16"/>
      <c r="K40" s="9"/>
      <c r="L40" s="9"/>
      <c r="M40" s="9"/>
      <c r="N40" s="10"/>
      <c r="O40" s="9"/>
      <c r="P40" s="9"/>
      <c r="Q40" s="9"/>
      <c r="R40" s="9"/>
      <c r="S40" s="11"/>
    </row>
    <row r="41" spans="2:19" x14ac:dyDescent="0.45">
      <c r="B41" s="8"/>
      <c r="C41" s="9"/>
      <c r="D41" s="10"/>
      <c r="E41" s="17"/>
      <c r="F41" s="15"/>
      <c r="G41" s="9"/>
      <c r="H41" s="12"/>
      <c r="I41" s="10"/>
      <c r="J41" s="10"/>
      <c r="K41" s="9"/>
      <c r="L41" s="9"/>
      <c r="M41" s="9"/>
      <c r="N41" s="10"/>
      <c r="O41" s="9"/>
      <c r="P41" s="9"/>
      <c r="Q41" s="9"/>
      <c r="R41" s="9"/>
      <c r="S41" s="11"/>
    </row>
    <row r="42" spans="2:19" x14ac:dyDescent="0.45">
      <c r="B42" s="8" t="s">
        <v>16</v>
      </c>
      <c r="C42" s="9"/>
      <c r="D42" s="10"/>
      <c r="E42" s="10"/>
      <c r="F42" s="18"/>
      <c r="G42" s="9"/>
      <c r="H42" s="12"/>
      <c r="I42" s="10"/>
      <c r="J42" s="10"/>
      <c r="K42" s="9"/>
      <c r="L42" s="9"/>
      <c r="M42" s="9"/>
      <c r="N42" s="10"/>
      <c r="O42" s="9"/>
      <c r="P42" s="9"/>
      <c r="Q42" s="9"/>
      <c r="R42" s="9"/>
      <c r="S42" s="11"/>
    </row>
    <row r="43" spans="2:19" x14ac:dyDescent="0.45">
      <c r="B43" s="8" t="s">
        <v>2</v>
      </c>
      <c r="C43" s="9" t="s">
        <v>3</v>
      </c>
      <c r="D43" s="10" t="s">
        <v>4</v>
      </c>
      <c r="E43" s="10" t="s">
        <v>13</v>
      </c>
      <c r="F43" s="13" t="s">
        <v>6</v>
      </c>
      <c r="G43" s="9"/>
      <c r="H43" s="12" t="s">
        <v>7</v>
      </c>
      <c r="I43" s="10"/>
      <c r="J43" s="10"/>
      <c r="K43" s="9"/>
      <c r="L43" s="9"/>
      <c r="M43" s="9"/>
      <c r="N43" s="10"/>
      <c r="O43" s="13"/>
      <c r="P43" s="9"/>
      <c r="Q43" s="9"/>
      <c r="R43" s="9"/>
      <c r="S43" s="11"/>
    </row>
    <row r="44" spans="2:19" x14ac:dyDescent="0.45">
      <c r="B44" s="8" t="s">
        <v>17</v>
      </c>
      <c r="C44" s="9">
        <v>18</v>
      </c>
      <c r="D44" s="10">
        <v>53.04</v>
      </c>
      <c r="E44" s="10">
        <f>D44*C44</f>
        <v>954.72</v>
      </c>
      <c r="F44" s="13" t="s">
        <v>10</v>
      </c>
      <c r="G44" s="9"/>
      <c r="H44" s="10">
        <v>53</v>
      </c>
      <c r="I44" s="10"/>
      <c r="J44" s="10"/>
      <c r="K44" s="9" t="s">
        <v>11</v>
      </c>
      <c r="L44" s="9"/>
      <c r="M44" s="9" t="str">
        <f>IF(C44&lt;&gt;0,"buy "&amp;C44&amp;" "&amp;B44&amp;" @ $"&amp;H44,"")</f>
        <v>buy 18 NWN @ $53</v>
      </c>
      <c r="N44" s="10"/>
      <c r="O44" s="13"/>
      <c r="P44" s="9"/>
      <c r="Q44" s="9"/>
      <c r="R44" s="9"/>
      <c r="S44" s="11"/>
    </row>
    <row r="45" spans="2:19" x14ac:dyDescent="0.45">
      <c r="B45" s="8" t="s">
        <v>14</v>
      </c>
      <c r="C45" s="9">
        <v>6</v>
      </c>
      <c r="D45" s="10">
        <v>161.15</v>
      </c>
      <c r="E45" s="10">
        <f>D45*C45</f>
        <v>966.90000000000009</v>
      </c>
      <c r="F45" s="13" t="s">
        <v>10</v>
      </c>
      <c r="G45" s="9"/>
      <c r="H45" s="10">
        <v>160.87</v>
      </c>
      <c r="I45" s="10"/>
      <c r="J45" s="10"/>
      <c r="K45" s="9" t="s">
        <v>11</v>
      </c>
      <c r="L45" s="9"/>
      <c r="M45" s="9" t="str">
        <f>IF(C45&lt;&gt;0,"buy "&amp;C45&amp;" "&amp;B45&amp;" @ $"&amp;H45,"")</f>
        <v>buy 6 ALLE @ $160.87</v>
      </c>
      <c r="N45" s="10"/>
      <c r="O45" s="13"/>
      <c r="P45" s="9"/>
      <c r="Q45" s="9"/>
      <c r="R45" s="9"/>
      <c r="S45" s="11"/>
    </row>
    <row r="46" spans="2:19" x14ac:dyDescent="0.45">
      <c r="B46" s="19"/>
      <c r="C46" s="20"/>
      <c r="D46" s="21"/>
      <c r="E46" s="21">
        <f>D46*C46</f>
        <v>0</v>
      </c>
      <c r="F46" s="13" t="s">
        <v>10</v>
      </c>
      <c r="G46" s="20"/>
      <c r="H46" s="21"/>
      <c r="I46" s="21"/>
      <c r="J46" s="21"/>
      <c r="K46" s="9" t="s">
        <v>11</v>
      </c>
      <c r="L46" s="9"/>
      <c r="M46" s="9" t="str">
        <f>IF(C46&lt;&gt;0,"buy "&amp;C46&amp;" "&amp;B46&amp;" @ $"&amp;H46,"")</f>
        <v/>
      </c>
      <c r="N46" s="10"/>
      <c r="O46" s="15"/>
      <c r="P46" s="18"/>
      <c r="Q46" s="18"/>
      <c r="R46" s="18"/>
      <c r="S46" s="26"/>
    </row>
    <row r="47" spans="2:19" x14ac:dyDescent="0.45">
      <c r="B47" s="8"/>
      <c r="C47" s="9"/>
      <c r="D47" s="10" t="s">
        <v>12</v>
      </c>
      <c r="E47" s="10">
        <f>SUM(E44:E46)</f>
        <v>1921.6200000000001</v>
      </c>
      <c r="F47" s="9"/>
      <c r="G47" s="9"/>
      <c r="H47" s="10"/>
      <c r="I47" s="10"/>
      <c r="J47" s="10"/>
      <c r="K47" s="9"/>
      <c r="L47" s="9"/>
      <c r="M47" s="9"/>
      <c r="N47" s="10"/>
      <c r="O47" s="9"/>
      <c r="P47" s="9"/>
      <c r="Q47" s="9"/>
      <c r="R47" s="9"/>
      <c r="S47" s="11"/>
    </row>
    <row r="48" spans="2:19" x14ac:dyDescent="0.45">
      <c r="B48" s="8"/>
      <c r="C48" s="9"/>
      <c r="D48" s="10"/>
      <c r="E48" s="10"/>
      <c r="F48" s="9"/>
      <c r="G48" s="9"/>
      <c r="H48" s="10"/>
      <c r="I48" s="10"/>
      <c r="J48" s="10"/>
      <c r="K48" s="9"/>
      <c r="L48" s="9"/>
      <c r="M48" s="9"/>
      <c r="N48" s="10"/>
      <c r="O48" s="9"/>
      <c r="P48" s="13"/>
      <c r="Q48" s="9"/>
      <c r="R48" s="9"/>
      <c r="S48" s="11"/>
    </row>
    <row r="49" spans="2:19" x14ac:dyDescent="0.45">
      <c r="B49" s="8" t="s">
        <v>18</v>
      </c>
      <c r="C49" s="9" t="s">
        <v>19</v>
      </c>
      <c r="D49" s="10"/>
      <c r="E49" s="12"/>
      <c r="F49" s="9"/>
      <c r="G49" s="9"/>
      <c r="H49" s="10"/>
      <c r="I49" s="10"/>
      <c r="J49" s="10"/>
      <c r="K49" s="9"/>
      <c r="L49" s="9"/>
      <c r="M49" s="9"/>
      <c r="N49" s="10"/>
      <c r="O49" s="9"/>
      <c r="P49" s="9"/>
      <c r="Q49" s="9"/>
      <c r="R49" s="9"/>
      <c r="S49" s="11"/>
    </row>
    <row r="50" spans="2:19" x14ac:dyDescent="0.45">
      <c r="B50" s="8"/>
      <c r="C50" s="9"/>
      <c r="D50" s="10"/>
      <c r="E50" s="12"/>
      <c r="F50" s="9"/>
      <c r="G50" s="9"/>
      <c r="H50" s="10"/>
      <c r="I50" s="10"/>
      <c r="J50" s="10"/>
      <c r="K50" s="9"/>
      <c r="L50" s="9"/>
      <c r="M50" s="9"/>
      <c r="N50" s="9"/>
      <c r="O50" s="9"/>
      <c r="P50" s="9"/>
      <c r="Q50" s="9"/>
      <c r="R50" s="9"/>
      <c r="S50" s="11"/>
    </row>
    <row r="51" spans="2:19" x14ac:dyDescent="0.45">
      <c r="B51" s="8"/>
      <c r="C51" s="9"/>
      <c r="D51" s="10"/>
      <c r="E51" s="12"/>
      <c r="F51" s="9"/>
      <c r="G51" s="9"/>
      <c r="H51" s="10"/>
      <c r="I51" s="10"/>
      <c r="J51" s="10"/>
      <c r="K51" s="9"/>
      <c r="L51" s="9"/>
      <c r="M51" s="9"/>
      <c r="N51" s="9"/>
      <c r="O51" s="9"/>
      <c r="P51" s="9"/>
      <c r="Q51" s="9"/>
      <c r="R51" s="9"/>
      <c r="S51" s="11"/>
    </row>
    <row r="52" spans="2:19" x14ac:dyDescent="0.45">
      <c r="B52" s="8"/>
      <c r="C52" s="9"/>
      <c r="D52" s="10"/>
      <c r="E52" s="27"/>
      <c r="F52" s="9"/>
      <c r="G52" s="9"/>
      <c r="H52" s="10"/>
      <c r="I52" s="10"/>
      <c r="J52" s="10"/>
      <c r="K52" s="9"/>
      <c r="L52" s="9"/>
      <c r="M52" s="9"/>
      <c r="N52" s="9"/>
      <c r="O52" s="9"/>
      <c r="P52" s="9"/>
      <c r="Q52" s="9"/>
      <c r="R52" s="9"/>
      <c r="S52" s="11"/>
    </row>
    <row r="53" spans="2:19" x14ac:dyDescent="0.45">
      <c r="B53" s="8"/>
      <c r="C53" s="9"/>
      <c r="D53" s="10"/>
      <c r="E53" s="12"/>
      <c r="F53" s="9"/>
      <c r="G53" s="9"/>
      <c r="H53" s="10"/>
      <c r="I53" s="10"/>
      <c r="J53" s="10"/>
      <c r="K53" s="9"/>
      <c r="L53" s="9"/>
      <c r="M53" s="9"/>
      <c r="N53" s="9"/>
      <c r="O53" s="9"/>
      <c r="P53" s="9"/>
      <c r="Q53" s="9"/>
      <c r="R53" s="9"/>
      <c r="S53" s="11"/>
    </row>
    <row r="54" spans="2:19" x14ac:dyDescent="0.45">
      <c r="B54" s="8"/>
      <c r="C54" s="9"/>
      <c r="D54" s="10"/>
      <c r="E54" s="12"/>
      <c r="F54" s="9"/>
      <c r="G54" s="9"/>
      <c r="H54" s="10"/>
      <c r="I54" s="10"/>
      <c r="J54" s="10"/>
      <c r="K54" s="9"/>
      <c r="L54" s="9"/>
      <c r="M54" s="9"/>
      <c r="N54" s="9"/>
      <c r="O54" s="9"/>
      <c r="P54" s="9"/>
      <c r="Q54" s="9"/>
      <c r="R54" s="9"/>
      <c r="S54" s="11"/>
    </row>
    <row r="55" spans="2:19" x14ac:dyDescent="0.45">
      <c r="B55" s="8"/>
      <c r="C55" s="9"/>
      <c r="D55" s="10"/>
      <c r="E55" s="12"/>
      <c r="F55" s="18"/>
      <c r="G55" s="9"/>
      <c r="H55" s="10"/>
      <c r="I55" s="10"/>
      <c r="J55" s="10"/>
      <c r="K55" s="9"/>
      <c r="L55" s="9"/>
      <c r="M55" s="9"/>
      <c r="N55" s="9"/>
      <c r="O55" s="9"/>
      <c r="P55" s="9"/>
      <c r="Q55" s="9"/>
      <c r="R55" s="9"/>
      <c r="S55" s="11"/>
    </row>
    <row r="56" spans="2:19" ht="14.65" thickBot="1" x14ac:dyDescent="0.5">
      <c r="B56" s="22"/>
      <c r="C56" s="23"/>
      <c r="D56" s="24"/>
      <c r="E56" s="24"/>
      <c r="F56" s="23"/>
      <c r="G56" s="23"/>
      <c r="H56" s="24"/>
      <c r="I56" s="24"/>
      <c r="J56" s="24"/>
      <c r="K56" s="23"/>
      <c r="L56" s="23"/>
      <c r="M56" s="23"/>
      <c r="N56" s="23"/>
      <c r="O56" s="23"/>
      <c r="P56" s="23"/>
      <c r="Q56" s="23"/>
      <c r="R56" s="23"/>
      <c r="S56" s="25"/>
    </row>
    <row r="57" spans="2:19" ht="14.65" thickTop="1" x14ac:dyDescent="0.45"/>
  </sheetData>
  <printOptions gridLines="1"/>
  <pageMargins left="0.7" right="0.7" top="0.75" bottom="0.75" header="0.3" footer="0.3"/>
  <pageSetup scale="6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cp:lastPrinted>2026-04-01T01:13:50Z</cp:lastPrinted>
  <dcterms:created xsi:type="dcterms:W3CDTF">2026-02-28T03:04:26Z</dcterms:created>
  <dcterms:modified xsi:type="dcterms:W3CDTF">2026-04-01T01:14:47Z</dcterms:modified>
</cp:coreProperties>
</file>